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L:\Offices\BOE\Financial Management Office\FY 2026\FY25-26 School Docs w-Welcome email\"/>
    </mc:Choice>
  </mc:AlternateContent>
  <xr:revisionPtr revIDLastSave="0" documentId="13_ncr:1_{EFC8119F-3187-494D-9EB2-449DF528AD84}" xr6:coauthVersionLast="47" xr6:coauthVersionMax="47" xr10:uidLastSave="{00000000-0000-0000-0000-000000000000}"/>
  <bookViews>
    <workbookView xWindow="-120" yWindow="-120" windowWidth="38640" windowHeight="15720" xr2:uid="{00000000-000D-0000-FFFF-FFFF00000000}"/>
  </bookViews>
  <sheets>
    <sheet name="Pay Agreement" sheetId="2" r:id="rId1"/>
    <sheet name="Sheet1" sheetId="1" state="hidden" r:id="rId2"/>
  </sheets>
  <definedNames>
    <definedName name="_xlnm._FilterDatabase" localSheetId="1" hidden="1">Sheet1!$A$2:$Q$2</definedName>
    <definedName name="Frequency">Sheet1!$G$2:$G$3</definedName>
    <definedName name="Fund">Sheet1!$D$2:$D$11</definedName>
    <definedName name="FY21Locations">Sheet1!$M$2:$N$116</definedName>
    <definedName name="FY21Locs">Sheet1!$O:$O</definedName>
    <definedName name="LocationDescrip">Sheet1!$B$2:$B$110</definedName>
    <definedName name="LocationNum">Sheet1!$A$2:$A$110</definedName>
    <definedName name="Locations">Sheet1!$A$2:$B$110</definedName>
    <definedName name="LOCNAM">Sheet1!$K$2:$K$110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1" i="2" l="1"/>
  <c r="D22" i="2"/>
  <c r="O25" i="1"/>
  <c r="O118" i="1"/>
  <c r="O51" i="1"/>
  <c r="O75" i="1"/>
  <c r="O74" i="1"/>
  <c r="O73" i="1"/>
  <c r="O77" i="1"/>
  <c r="O76" i="1"/>
  <c r="O54" i="1"/>
  <c r="O15" i="1"/>
  <c r="O26" i="1"/>
  <c r="O16" i="1"/>
  <c r="O14" i="1"/>
  <c r="O10" i="1"/>
  <c r="O11" i="1"/>
  <c r="O12" i="1"/>
  <c r="O13" i="1"/>
  <c r="O17" i="1"/>
  <c r="O18" i="1"/>
  <c r="O19" i="1"/>
  <c r="O20" i="1"/>
  <c r="O21" i="1"/>
  <c r="O22" i="1"/>
  <c r="O23" i="1"/>
  <c r="O24" i="1"/>
  <c r="O27" i="1"/>
  <c r="O28" i="1"/>
  <c r="O29" i="1"/>
  <c r="O30" i="1"/>
  <c r="O31" i="1"/>
  <c r="O32" i="1"/>
  <c r="O33" i="1"/>
  <c r="O34" i="1"/>
  <c r="O35" i="1"/>
  <c r="O36" i="1"/>
  <c r="O37" i="1"/>
  <c r="O38" i="1"/>
  <c r="O39" i="1"/>
  <c r="O40" i="1"/>
  <c r="O41" i="1"/>
  <c r="O42" i="1"/>
  <c r="O43" i="1"/>
  <c r="O44" i="1"/>
  <c r="O45" i="1"/>
  <c r="O46" i="1"/>
  <c r="O47" i="1"/>
  <c r="O48" i="1"/>
  <c r="O49" i="1"/>
  <c r="O52" i="1"/>
  <c r="O53" i="1"/>
  <c r="O55" i="1"/>
  <c r="O56" i="1"/>
  <c r="O57" i="1"/>
  <c r="O58" i="1"/>
  <c r="O59" i="1"/>
  <c r="O60" i="1"/>
  <c r="O61" i="1"/>
  <c r="O62" i="1"/>
  <c r="O63" i="1"/>
  <c r="O64" i="1"/>
  <c r="O65" i="1"/>
  <c r="O66" i="1"/>
  <c r="O67" i="1"/>
  <c r="O68" i="1"/>
  <c r="O69" i="1"/>
  <c r="O70" i="1"/>
  <c r="O71" i="1"/>
  <c r="O72" i="1"/>
  <c r="O3" i="1"/>
  <c r="O4" i="1"/>
  <c r="O5" i="1"/>
  <c r="O6" i="1"/>
  <c r="O7" i="1"/>
  <c r="O8"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9" i="1"/>
  <c r="O120" i="1"/>
  <c r="O121" i="1"/>
  <c r="O122" i="1"/>
  <c r="O123" i="1"/>
  <c r="O124" i="1"/>
  <c r="O125" i="1"/>
  <c r="O126" i="1"/>
  <c r="O127" i="1"/>
  <c r="O9"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2"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K4" i="1"/>
  <c r="K3" i="1"/>
  <c r="D23" i="2" l="1"/>
</calcChain>
</file>

<file path=xl/sharedStrings.xml><?xml version="1.0" encoding="utf-8"?>
<sst xmlns="http://schemas.openxmlformats.org/spreadsheetml/2006/main" count="293" uniqueCount="273">
  <si>
    <t>Employee Name:</t>
  </si>
  <si>
    <t>Employee Job Title:</t>
  </si>
  <si>
    <t>COST CENTER</t>
  </si>
  <si>
    <t>COST CENTER NAME</t>
  </si>
  <si>
    <t>Adult Ed Apprentices</t>
  </si>
  <si>
    <t>Adult Basic Ed Coordinato</t>
  </si>
  <si>
    <t>Nottingham Com Ed Ctr</t>
  </si>
  <si>
    <t>Walbridge Com Ed Center</t>
  </si>
  <si>
    <t>Career Academy High</t>
  </si>
  <si>
    <t>Beaumont High</t>
  </si>
  <si>
    <t>Cleveland / NJROTC</t>
  </si>
  <si>
    <t>Collegiate School of Medi</t>
  </si>
  <si>
    <t>Metro Acad Class HS</t>
  </si>
  <si>
    <t>Roosevelt High</t>
  </si>
  <si>
    <t>Soldan Int'l Studies</t>
  </si>
  <si>
    <t>Sumner High</t>
  </si>
  <si>
    <t>Vashon High</t>
  </si>
  <si>
    <t>Central VPA</t>
  </si>
  <si>
    <t>Carnahan School of the Fu</t>
  </si>
  <si>
    <t>Northwest Transportation</t>
  </si>
  <si>
    <t>Busch MS of Character &amp; A</t>
  </si>
  <si>
    <t>Carr Lane VPA Middle</t>
  </si>
  <si>
    <t>McKinley CJA</t>
  </si>
  <si>
    <t>Fanning Middle</t>
  </si>
  <si>
    <t>Gateway Middle</t>
  </si>
  <si>
    <t>Langston Middle</t>
  </si>
  <si>
    <t>Academy Envt'l Sci/Math M</t>
  </si>
  <si>
    <t>Long Middle</t>
  </si>
  <si>
    <t>Compton Drew ILC</t>
  </si>
  <si>
    <t>Yeatman-Liddell Preparato</t>
  </si>
  <si>
    <t>Adams Elementary School</t>
  </si>
  <si>
    <t>Ashland Elementary</t>
  </si>
  <si>
    <t>Bryan Hill Elementary</t>
  </si>
  <si>
    <t>Buder Elementary</t>
  </si>
  <si>
    <t>Ames VPA Elementary</t>
  </si>
  <si>
    <t>Clay Elementary</t>
  </si>
  <si>
    <t>Cole Elementary</t>
  </si>
  <si>
    <t>Columbia Elementary</t>
  </si>
  <si>
    <t>Cote Brilliante Elementar</t>
  </si>
  <si>
    <t>Dewey Int'l Study</t>
  </si>
  <si>
    <t>Dunbar Elementary</t>
  </si>
  <si>
    <t>Farragut Elementary</t>
  </si>
  <si>
    <t>Ford Elementary</t>
  </si>
  <si>
    <t>Froebel Elementary</t>
  </si>
  <si>
    <t>Gateway Elementary</t>
  </si>
  <si>
    <t>Hamilton Elementary</t>
  </si>
  <si>
    <t>Henry Elementary</t>
  </si>
  <si>
    <t>Hickey Elementary</t>
  </si>
  <si>
    <t>Herzog Elementary</t>
  </si>
  <si>
    <t>Hodgen Elementary</t>
  </si>
  <si>
    <t>Humboldt Academy of Highe</t>
  </si>
  <si>
    <t>AESM @Carver</t>
  </si>
  <si>
    <t>Jefferson Elementary</t>
  </si>
  <si>
    <t>Kennard Elementary CJA</t>
  </si>
  <si>
    <t>Laclede Elementary</t>
  </si>
  <si>
    <t>Lexington Elementary</t>
  </si>
  <si>
    <t>Lyon Acad Basic Inst</t>
  </si>
  <si>
    <t>Mallinckrodt ABI</t>
  </si>
  <si>
    <t>Mann Elementary</t>
  </si>
  <si>
    <t>Mason Elementary</t>
  </si>
  <si>
    <t>Meramec Elementary</t>
  </si>
  <si>
    <t>Michael Ortho Handi</t>
  </si>
  <si>
    <t>Monroe Elementary School</t>
  </si>
  <si>
    <t>Mullanphy ILC</t>
  </si>
  <si>
    <t>Oak Hill Elementary</t>
  </si>
  <si>
    <t>Earl Nance Sr Elementary</t>
  </si>
  <si>
    <t>Peabody Elementary</t>
  </si>
  <si>
    <t>Shaw VPA</t>
  </si>
  <si>
    <t>Shenandoah Elementary</t>
  </si>
  <si>
    <t>Sigel Elementary</t>
  </si>
  <si>
    <t>Stix Early Childhood</t>
  </si>
  <si>
    <t>Walbridge Elementary</t>
  </si>
  <si>
    <t>Woerner Elementary</t>
  </si>
  <si>
    <t>Washington Montess</t>
  </si>
  <si>
    <t>Wilkinson ECC II</t>
  </si>
  <si>
    <t>Woodward Elementary</t>
  </si>
  <si>
    <t>Griscom School</t>
  </si>
  <si>
    <t>Mult-Path @ Stevens</t>
  </si>
  <si>
    <t>The Innovation Concept Ac</t>
  </si>
  <si>
    <t>Fresh Start</t>
  </si>
  <si>
    <t>SLPS Therapeutic School</t>
  </si>
  <si>
    <t>Chief Academic</t>
  </si>
  <si>
    <t>Public Info &amp; Comm Outrea</t>
  </si>
  <si>
    <t>Elementary Schools</t>
  </si>
  <si>
    <t>Education Officer - High</t>
  </si>
  <si>
    <t>Innovative Studies</t>
  </si>
  <si>
    <t>Alternative Ed/Student Co</t>
  </si>
  <si>
    <t>Leadership for Educationa</t>
  </si>
  <si>
    <t>Vocational/Tech Education</t>
  </si>
  <si>
    <t>Community Education</t>
  </si>
  <si>
    <t>Special Education</t>
  </si>
  <si>
    <t>Athletics Coordinator</t>
  </si>
  <si>
    <t>Career Education</t>
  </si>
  <si>
    <t>Bilingual / ESL Program</t>
  </si>
  <si>
    <t>Early Childhood Education</t>
  </si>
  <si>
    <t>Accountability Office</t>
  </si>
  <si>
    <t>Teaching / Learning Suppo</t>
  </si>
  <si>
    <t>Springboard to Learning</t>
  </si>
  <si>
    <t>Student Support Services</t>
  </si>
  <si>
    <t>Building Commissioner</t>
  </si>
  <si>
    <t>Food &amp; Nutrition Services</t>
  </si>
  <si>
    <t>Student Records</t>
  </si>
  <si>
    <t>Technology Services - MIS</t>
  </si>
  <si>
    <t>St. Louis Plan</t>
  </si>
  <si>
    <t>Funds</t>
  </si>
  <si>
    <t>Payment Frequency:</t>
  </si>
  <si>
    <t>One-Time Payment</t>
  </si>
  <si>
    <t>Hourly</t>
  </si>
  <si>
    <t>Total Compensation:</t>
  </si>
  <si>
    <t>Total Cost</t>
  </si>
  <si>
    <t>Date</t>
  </si>
  <si>
    <t>Research, Evaluation, Assessment</t>
  </si>
  <si>
    <t>Recruitment/Counseling</t>
  </si>
  <si>
    <t>PIIP</t>
  </si>
  <si>
    <t xml:space="preserve">Family/School/Community </t>
  </si>
  <si>
    <t>Professional Development</t>
  </si>
  <si>
    <t>Location Name and Number:</t>
  </si>
  <si>
    <t>Nottingham CAJT</t>
  </si>
  <si>
    <t>Security</t>
  </si>
  <si>
    <t>Employee Personnel Number:</t>
  </si>
  <si>
    <t>Principal/Program Administrator</t>
  </si>
  <si>
    <t>Walbridge Full Service Ctr</t>
  </si>
  <si>
    <t>Oak Hill Full Service Ctr</t>
  </si>
  <si>
    <t>Yeatmann Full Service Ctr</t>
  </si>
  <si>
    <t>Vashon Full Service Ctr</t>
  </si>
  <si>
    <t>042</t>
  </si>
  <si>
    <t>045</t>
  </si>
  <si>
    <t>049</t>
  </si>
  <si>
    <t>036</t>
  </si>
  <si>
    <t>023</t>
  </si>
  <si>
    <t>692-Nahed Chapman @ Roosevelt</t>
  </si>
  <si>
    <t>Nahed Chapman New American Academy</t>
  </si>
  <si>
    <t>Ol Loc No.</t>
  </si>
  <si>
    <t>New Loc. Num.</t>
  </si>
  <si>
    <t>Location Description</t>
  </si>
  <si>
    <t>CLYDE C MILLER ACADEMY</t>
  </si>
  <si>
    <t>GATEWAY HIGH</t>
  </si>
  <si>
    <t>COMMUNITY ACCESS JOB TRAINING</t>
  </si>
  <si>
    <t>BEAUMONT</t>
  </si>
  <si>
    <t>CLEVELAND NJROTC</t>
  </si>
  <si>
    <t>CARNAHAN SCHOOL OF THE FUTURE</t>
  </si>
  <si>
    <t>TRANSPORTATION AND LAW</t>
  </si>
  <si>
    <t>ROOSEVELT HIGH</t>
  </si>
  <si>
    <t>SOLDAN INTERNATIONAL STUDIES</t>
  </si>
  <si>
    <t>SUMNER HIGH</t>
  </si>
  <si>
    <t>VASHON HIGH</t>
  </si>
  <si>
    <t>CENTRAL VISUAL/PERF. ARTS HIGH</t>
  </si>
  <si>
    <t>YEATMAN-LIDDELL PREP JR HIGH</t>
  </si>
  <si>
    <t>BUSCH/ACADEMIC-ATHLETIC ACAD.</t>
  </si>
  <si>
    <t>CARR LANE VPA MIDDLE</t>
  </si>
  <si>
    <t>FANNING MIDDLE COMMUNITY ED.</t>
  </si>
  <si>
    <t>GATEWAY MIDDLE</t>
  </si>
  <si>
    <t>ACAD OF ENVT SCI/MATH MIDDLE</t>
  </si>
  <si>
    <t>LONG MIDDLE COMMUNITY ED. CTR.</t>
  </si>
  <si>
    <t>COMPTON-DREW ILC MIDDLE</t>
  </si>
  <si>
    <t>ADAMS ELEM.</t>
  </si>
  <si>
    <t>ASHLAND ELEM. AND BR.</t>
  </si>
  <si>
    <t>BRYAN HILL ELEM.</t>
  </si>
  <si>
    <t>BUDER ELEM.</t>
  </si>
  <si>
    <t>AMES VISUAL/PERF. ARTS</t>
  </si>
  <si>
    <t>CLAY ELEM.</t>
  </si>
  <si>
    <t>BERTHA KNOX GILKEY PAMOJA ACAD @ COLE</t>
  </si>
  <si>
    <t>COLUMBIA ELEM. COMM. ED. CTR.</t>
  </si>
  <si>
    <t>DEWEY SCH.-INTERNAT'L. STUDIES</t>
  </si>
  <si>
    <t>DUNBAR AND BR.</t>
  </si>
  <si>
    <t>FARRAGUT ELEM.</t>
  </si>
  <si>
    <t>FORD-FORD BR. ELEM. COMM. ED.</t>
  </si>
  <si>
    <t>FROEBEL ELEM.</t>
  </si>
  <si>
    <t>GATEWAY  ELEM.</t>
  </si>
  <si>
    <t>HAMILTON ELEM. COMMUNITY ED.</t>
  </si>
  <si>
    <t>HENRY ELEM.</t>
  </si>
  <si>
    <t>HICKEY ELEM.</t>
  </si>
  <si>
    <t>HERZOG ELEM.</t>
  </si>
  <si>
    <t>HODGEN ELEM.</t>
  </si>
  <si>
    <t>HUMBOLDT ACADEMY OF HIGHER LEARNING</t>
  </si>
  <si>
    <t>JEFFERSON ELEM.</t>
  </si>
  <si>
    <t>LACLEDE ELEM.</t>
  </si>
  <si>
    <t>LEXINGTON ELEM.</t>
  </si>
  <si>
    <t>LYON ACADEMY - BASIC INSTR.</t>
  </si>
  <si>
    <t>MANN ELEM.</t>
  </si>
  <si>
    <t>MASON ELEM.</t>
  </si>
  <si>
    <t>MERAMEC ELEM.</t>
  </si>
  <si>
    <t>GATEWAY MICHAEL</t>
  </si>
  <si>
    <t>MONROE ELEM.</t>
  </si>
  <si>
    <t>MULLANPHY BOTANICAL GARDENS</t>
  </si>
  <si>
    <t>OAK HILL ELEM.</t>
  </si>
  <si>
    <t>EARL NANCE SR. ELEM.</t>
  </si>
  <si>
    <t>PEABODY ELEM.</t>
  </si>
  <si>
    <t>SHAW VISUAL/PERF. ARTS CTR.</t>
  </si>
  <si>
    <t>SHENANDOAH ELEM.</t>
  </si>
  <si>
    <t>SIGEL ELEM. COMM. ED. CTR.</t>
  </si>
  <si>
    <t>STIX EARLY CHILDHOOD CTR.</t>
  </si>
  <si>
    <t>WALBRIDGE ELEM. COMMUNITY ED.</t>
  </si>
  <si>
    <t>WOERNER ELEM.</t>
  </si>
  <si>
    <t>WASHINGTON MONTESSORI</t>
  </si>
  <si>
    <t>WILKINSON EARLY CHILDHOOD CTR.</t>
  </si>
  <si>
    <t>WOODWARD ELEM.</t>
  </si>
  <si>
    <t>0230</t>
  </si>
  <si>
    <t>0280</t>
  </si>
  <si>
    <t>0260</t>
  </si>
  <si>
    <t xml:space="preserve">0420 </t>
  </si>
  <si>
    <t>8020</t>
  </si>
  <si>
    <t>8030</t>
  </si>
  <si>
    <t>Special Services</t>
  </si>
  <si>
    <t>Material Management</t>
  </si>
  <si>
    <t>Transportation</t>
  </si>
  <si>
    <t>Garage</t>
  </si>
  <si>
    <t>Transportation Supervision</t>
  </si>
  <si>
    <t>Treasurer</t>
  </si>
  <si>
    <t>Grants Management</t>
  </si>
  <si>
    <t>Budget Office</t>
  </si>
  <si>
    <t>Fiscal Control Office</t>
  </si>
  <si>
    <t>Fiscal Control Officer</t>
  </si>
  <si>
    <t>Payroll Office</t>
  </si>
  <si>
    <t>Human Resources</t>
  </si>
  <si>
    <t>Leadership for Edu. Achieve</t>
  </si>
  <si>
    <t>Athletics</t>
  </si>
  <si>
    <t>Bilingual/ESL Program</t>
  </si>
  <si>
    <t>Library Services</t>
  </si>
  <si>
    <t>Teaching and Learning</t>
  </si>
  <si>
    <t>0490</t>
  </si>
  <si>
    <t xml:space="preserve">0450 </t>
  </si>
  <si>
    <t>Deputy Supt of SSS</t>
  </si>
  <si>
    <t>Volunteer Services</t>
  </si>
  <si>
    <t>Accountability Officer</t>
  </si>
  <si>
    <t>Recruitment/Counseling Ctr</t>
  </si>
  <si>
    <t>Development Office</t>
  </si>
  <si>
    <t>Funding Account from Business Plus</t>
  </si>
  <si>
    <t xml:space="preserve">*Number of Extra Service Hours:   </t>
  </si>
  <si>
    <t>Extra Service Amount:</t>
  </si>
  <si>
    <t>Extra Service Ending Date:</t>
  </si>
  <si>
    <t>Extra Service Beginning Date:</t>
  </si>
  <si>
    <t>Extra Service Duties:</t>
  </si>
  <si>
    <t xml:space="preserve">St. Louis Public Schools and the Extra Service recipient agree that the Extra Service Recipient, in addition to the duties of his/her regular District assigned position, will carry out the required duties, under the  authority of the District Board and supervision of the Principal/Program Administrator of the extra service or stipend.                                                                                                                                                                </t>
  </si>
  <si>
    <t>The Extra Service Recipient agrees to act in accordance with all applicable laws and regulations, as well as the terms described above.</t>
  </si>
  <si>
    <t>This agreement may be terminated by either party with or without cause by providing written notice to the other party.  Further, the Extra Service Recipient may be removed from  their extra service duties at the discretion of the principal or designee prior to the actual termination of this agreement.  Termination of this agreement by either party shall not, in itself, constitute cause for termination of any separate teaching or employment contract between the Extra Service Recipient and District.</t>
  </si>
  <si>
    <t>Extra Service Recipient</t>
  </si>
  <si>
    <t>Gateway Inst of Technology</t>
  </si>
  <si>
    <t>Information Technology</t>
  </si>
  <si>
    <t>5030-BETTY WHEELER CLASSICAL JUNIOR ACADEMY</t>
  </si>
  <si>
    <t>GEORGE WASHINGTON CARVER ACADEMY</t>
  </si>
  <si>
    <t>ADULT ED APPRENTICE</t>
  </si>
  <si>
    <t xml:space="preserve">ADULT ED BASIC ED. COORD </t>
  </si>
  <si>
    <t>YEATMAN FULL SERVICE CENTER</t>
  </si>
  <si>
    <t>VASHON FULL SERVICE CENTER</t>
  </si>
  <si>
    <t>COLLEGIATE SCHOOL OF MEDICINE &amp; BIOSCIENCE</t>
  </si>
  <si>
    <t>METRO A&amp;C</t>
  </si>
  <si>
    <t>McKINLEY HIGH SCHOOL</t>
  </si>
  <si>
    <t xml:space="preserve">McKINLEY MIDDLE SCHOOL </t>
  </si>
  <si>
    <t xml:space="preserve">GRISCOM </t>
  </si>
  <si>
    <t xml:space="preserve">ICA @ BLEWETT </t>
  </si>
  <si>
    <t xml:space="preserve">NCNAA @ ROOSEVELT </t>
  </si>
  <si>
    <t xml:space="preserve">FRESH START ACADEMY @ SUMNER </t>
  </si>
  <si>
    <t xml:space="preserve">ETS @ MADISON </t>
  </si>
  <si>
    <t xml:space="preserve">BOARD OF EDUCATION </t>
  </si>
  <si>
    <t xml:space="preserve">CHIEF ACADEMIC OFFICE </t>
  </si>
  <si>
    <t>CHIEF OPERATING OFFICE</t>
  </si>
  <si>
    <t xml:space="preserve">CHIEF OF SCHOOL </t>
  </si>
  <si>
    <t xml:space="preserve">SUPERINTENDENT OF SCHOOLS </t>
  </si>
  <si>
    <t xml:space="preserve">DEPUTY SUPERINTENDENT </t>
  </si>
  <si>
    <t xml:space="preserve">PUBLIC INFO &amp; COMMUNITY OUTREACH </t>
  </si>
  <si>
    <t>STATE AND FEDERAL PROGRAMS</t>
  </si>
  <si>
    <t>EDUCATION OFFICER - SPECIAL PROJECTS</t>
  </si>
  <si>
    <t xml:space="preserve">EDUCATION OFFICER - HIGH SCHOOLS </t>
  </si>
  <si>
    <t>ALT. EDU/STUDENT RIGHTS</t>
  </si>
  <si>
    <t>PROFESSIONAL DEVELOPMENT</t>
  </si>
  <si>
    <t>Extra Service Benefits Amount:</t>
  </si>
  <si>
    <t>Financial Management Office</t>
  </si>
  <si>
    <t>CARNAHAN MIDDLE</t>
  </si>
  <si>
    <t>BETTY WHEELER CLASSICAL JUNIOR ACADEMY</t>
  </si>
  <si>
    <t>MALLINCKRODT ABI</t>
  </si>
  <si>
    <t>NCNAA (K-5)</t>
  </si>
  <si>
    <t>Deputy Chief/Chief/Superintendent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</si>
</sst>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
  </numFmts>
  <fonts count="9" x14ac:knownFonts="1">
    <font>
      <sz val="11"/>
      <color theme="1"/>
      <name val="Calibri"/>
      <family val="2"/>
      <scheme val="minor"/>
    </font>
    <font>
      <sz val="11"/>
      <color theme="1"/>
      <name val="Calibri"/>
      <family val="2"/>
      <scheme val="minor"/>
    </font>
    <font>
      <sz val="11"/>
      <color rgb="FFF5D55A"/>
      <name val="Calibri"/>
      <family val="2"/>
      <scheme val="minor"/>
    </font>
    <font>
      <b/>
      <sz val="9"/>
      <color rgb="FFFF0000"/>
      <name val="Calibri"/>
      <family val="2"/>
      <scheme val="minor"/>
    </font>
    <font>
      <i/>
      <sz val="11"/>
      <color theme="1"/>
      <name val="Calibri"/>
      <family val="2"/>
      <scheme val="minor"/>
    </font>
    <font>
      <b/>
      <sz val="12"/>
      <color theme="1"/>
      <name val="Calibri"/>
      <family val="2"/>
      <scheme val="minor"/>
    </font>
    <font>
      <b/>
      <sz val="12"/>
      <color rgb="FF1B489B"/>
      <name val="Calibri"/>
      <family val="2"/>
      <scheme val="minor"/>
    </font>
    <font>
      <sz val="24"/>
      <color rgb="FF1B489B"/>
      <name val="Calibri"/>
      <family val="2"/>
      <scheme val="minor"/>
    </font>
    <font>
      <b/>
      <sz val="11"/>
      <color rgb="FF1B489B"/>
      <name val="Calibri"/>
      <family val="2"/>
      <scheme val="minor"/>
    </font>
  </fonts>
  <fills count="3">
    <fill>
      <patternFill patternType="none"/>
    </fill>
    <fill>
      <patternFill patternType="gray125"/>
    </fill>
    <fill>
      <patternFill patternType="solid">
        <fgColor rgb="FFFFD966"/>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top style="hair">
        <color indexed="64"/>
      </top>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0" fillId="0" borderId="0" xfId="0" applyAlignment="1">
      <alignment vertical="top" wrapText="1"/>
    </xf>
    <xf numFmtId="164" fontId="0" fillId="0" borderId="0" xfId="0" applyNumberFormat="1" applyAlignment="1">
      <alignment horizontal="right"/>
    </xf>
    <xf numFmtId="164" fontId="0" fillId="0" borderId="0" xfId="0" applyNumberFormat="1"/>
    <xf numFmtId="49" fontId="0" fillId="0" borderId="0" xfId="0" applyNumberFormat="1"/>
    <xf numFmtId="0" fontId="0" fillId="0" borderId="0" xfId="0" quotePrefix="1"/>
    <xf numFmtId="164" fontId="0" fillId="0" borderId="0" xfId="0" quotePrefix="1" applyNumberFormat="1" applyAlignment="1">
      <alignment horizontal="right"/>
    </xf>
    <xf numFmtId="0" fontId="0" fillId="0" borderId="1" xfId="0" applyBorder="1"/>
    <xf numFmtId="0" fontId="0" fillId="0" borderId="1" xfId="0" applyBorder="1" applyAlignment="1">
      <alignment horizontal="right"/>
    </xf>
    <xf numFmtId="0" fontId="0" fillId="0" borderId="1" xfId="0" applyBorder="1" applyAlignment="1">
      <alignment horizontal="right" wrapText="1"/>
    </xf>
    <xf numFmtId="0" fontId="4" fillId="0" borderId="0" xfId="0" applyFont="1" applyAlignment="1">
      <alignment horizontal="center" wrapText="1"/>
    </xf>
    <xf numFmtId="0" fontId="0" fillId="0" borderId="0" xfId="0" applyAlignment="1">
      <alignment wrapText="1"/>
    </xf>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5" fillId="0" borderId="0" xfId="0" applyFont="1" applyAlignment="1">
      <alignment horizontal="center"/>
    </xf>
    <xf numFmtId="0" fontId="2" fillId="2" borderId="0" xfId="0" applyFont="1" applyFill="1"/>
    <xf numFmtId="0" fontId="7" fillId="2" borderId="0" xfId="0" applyFont="1" applyFill="1"/>
    <xf numFmtId="0" fontId="6" fillId="2" borderId="0" xfId="0" applyFont="1" applyFill="1"/>
    <xf numFmtId="0" fontId="2" fillId="2" borderId="0" xfId="0" applyFont="1" applyFill="1" applyAlignment="1">
      <alignment horizontal="right"/>
    </xf>
    <xf numFmtId="0" fontId="7" fillId="0" borderId="0" xfId="0" applyFont="1"/>
    <xf numFmtId="0" fontId="6" fillId="0" borderId="0" xfId="0" applyFont="1"/>
    <xf numFmtId="0" fontId="0" fillId="0" borderId="1" xfId="0" applyBorder="1" applyAlignment="1">
      <alignment horizontal="right" vertical="center"/>
    </xf>
    <xf numFmtId="0" fontId="0" fillId="0" borderId="1" xfId="0" applyBorder="1" applyAlignment="1">
      <alignment horizontal="right" vertical="center" wrapText="1"/>
    </xf>
    <xf numFmtId="0" fontId="0" fillId="0" borderId="1" xfId="0" applyBorder="1" applyAlignment="1" applyProtection="1">
      <alignment vertical="center"/>
      <protection locked="0"/>
    </xf>
    <xf numFmtId="0" fontId="0" fillId="0" borderId="1" xfId="0" applyBorder="1" applyAlignment="1" applyProtection="1">
      <alignment horizontal="right" vertical="center"/>
      <protection locked="0"/>
    </xf>
    <xf numFmtId="0" fontId="0" fillId="0" borderId="1" xfId="0" applyBorder="1" applyAlignment="1" applyProtection="1">
      <alignment horizontal="right" vertical="center" wrapText="1"/>
      <protection locked="0"/>
    </xf>
    <xf numFmtId="0" fontId="0" fillId="0" borderId="1" xfId="0" applyBorder="1" applyAlignment="1" applyProtection="1">
      <alignment vertical="center" wrapText="1"/>
      <protection locked="0"/>
    </xf>
    <xf numFmtId="14" fontId="0" fillId="0" borderId="1" xfId="0" applyNumberFormat="1" applyBorder="1" applyAlignment="1" applyProtection="1">
      <alignment horizontal="right" vertical="center"/>
      <protection locked="0"/>
    </xf>
    <xf numFmtId="44" fontId="0" fillId="0" borderId="1" xfId="1" applyFont="1" applyBorder="1" applyAlignment="1" applyProtection="1">
      <alignment horizontal="right" vertical="center"/>
      <protection locked="0"/>
    </xf>
    <xf numFmtId="44" fontId="0" fillId="0" borderId="1" xfId="1" applyFont="1" applyBorder="1" applyAlignment="1" applyProtection="1">
      <alignment horizontal="right" vertical="center"/>
    </xf>
    <xf numFmtId="44" fontId="0" fillId="0" borderId="1" xfId="0" applyNumberFormat="1" applyBorder="1" applyAlignment="1">
      <alignment horizontal="right" vertical="center"/>
    </xf>
    <xf numFmtId="0" fontId="8" fillId="2" borderId="1" xfId="0" applyFont="1" applyFill="1" applyBorder="1" applyAlignment="1">
      <alignment horizontal="right" vertical="center"/>
    </xf>
    <xf numFmtId="0" fontId="8" fillId="2" borderId="1" xfId="0" applyFont="1" applyFill="1" applyBorder="1" applyAlignment="1">
      <alignment horizontal="right" vertical="center" wrapText="1"/>
    </xf>
    <xf numFmtId="0" fontId="0" fillId="0" borderId="0" xfId="0" applyAlignment="1">
      <alignment horizontal="left" vertical="top" wrapText="1"/>
    </xf>
    <xf numFmtId="0" fontId="3" fillId="0" borderId="3" xfId="0" applyFont="1" applyBorder="1" applyAlignment="1">
      <alignment horizontal="left" wrapText="1"/>
    </xf>
    <xf numFmtId="0" fontId="5"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FFD966"/>
      <color rgb="FF1B48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76208</xdr:colOff>
      <xdr:row>0</xdr:row>
      <xdr:rowOff>100015</xdr:rowOff>
    </xdr:from>
    <xdr:to>
      <xdr:col>3</xdr:col>
      <xdr:colOff>3148015</xdr:colOff>
      <xdr:row>5</xdr:row>
      <xdr:rowOff>104777</xdr:rowOff>
    </xdr:to>
    <xdr:sp macro="" textlink="">
      <xdr:nvSpPr>
        <xdr:cNvPr id="5" name="Rectangle: Rounded Corners 4">
          <a:extLst>
            <a:ext uri="{FF2B5EF4-FFF2-40B4-BE49-F238E27FC236}">
              <a16:creationId xmlns:a16="http://schemas.microsoft.com/office/drawing/2014/main" id="{D0FE719A-8B0D-21E3-52E8-E74BE3E998F0}"/>
            </a:ext>
          </a:extLst>
        </xdr:cNvPr>
        <xdr:cNvSpPr/>
      </xdr:nvSpPr>
      <xdr:spPr>
        <a:xfrm>
          <a:off x="342908" y="100015"/>
          <a:ext cx="5824532" cy="1252537"/>
        </a:xfrm>
        <a:prstGeom prst="roundRect">
          <a:avLst/>
        </a:prstGeom>
        <a:solidFill>
          <a:srgbClr val="1B489B"/>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138119</xdr:colOff>
      <xdr:row>1</xdr:row>
      <xdr:rowOff>80974</xdr:rowOff>
    </xdr:from>
    <xdr:to>
      <xdr:col>1</xdr:col>
      <xdr:colOff>1122201</xdr:colOff>
      <xdr:row>4</xdr:row>
      <xdr:rowOff>91802</xdr:rowOff>
    </xdr:to>
    <xdr:pic>
      <xdr:nvPicPr>
        <xdr:cNvPr id="6" name="Picture 2" descr="SLPS Alt-Logo">
          <a:extLst>
            <a:ext uri="{FF2B5EF4-FFF2-40B4-BE49-F238E27FC236}">
              <a16:creationId xmlns:a16="http://schemas.microsoft.com/office/drawing/2014/main" id="{9C9470A9-F3F5-4FD3-83A3-8703770CD5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344" y="261949"/>
          <a:ext cx="984082" cy="877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1195393</xdr:colOff>
      <xdr:row>1</xdr:row>
      <xdr:rowOff>33337</xdr:rowOff>
    </xdr:from>
    <xdr:to>
      <xdr:col>3</xdr:col>
      <xdr:colOff>3081342</xdr:colOff>
      <xdr:row>4</xdr:row>
      <xdr:rowOff>166687</xdr:rowOff>
    </xdr:to>
    <xdr:sp macro="" textlink="">
      <xdr:nvSpPr>
        <xdr:cNvPr id="7" name="TextBox 6">
          <a:extLst>
            <a:ext uri="{FF2B5EF4-FFF2-40B4-BE49-F238E27FC236}">
              <a16:creationId xmlns:a16="http://schemas.microsoft.com/office/drawing/2014/main" id="{CC22F544-4554-B239-5C3B-F2C6CC50283E}"/>
            </a:ext>
          </a:extLst>
        </xdr:cNvPr>
        <xdr:cNvSpPr txBox="1"/>
      </xdr:nvSpPr>
      <xdr:spPr>
        <a:xfrm>
          <a:off x="1471618" y="214312"/>
          <a:ext cx="4719637" cy="1000125"/>
        </a:xfrm>
        <a:prstGeom prst="rect">
          <a:avLst/>
        </a:prstGeom>
        <a:solidFill>
          <a:srgbClr val="1B489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b="1" cap="small" baseline="0">
              <a:solidFill>
                <a:srgbClr val="FFD966"/>
              </a:solidFill>
            </a:rPr>
            <a:t>St. Louis Public Schools </a:t>
          </a:r>
        </a:p>
        <a:p>
          <a:pPr algn="ctr"/>
          <a:r>
            <a:rPr lang="en-US" sz="1400" b="1" cap="small" baseline="0">
              <a:solidFill>
                <a:srgbClr val="FFD966"/>
              </a:solidFill>
            </a:rPr>
            <a:t>Finance Division</a:t>
          </a:r>
        </a:p>
        <a:p>
          <a:pPr algn="ctr"/>
          <a:r>
            <a:rPr lang="en-US" sz="1000" b="1">
              <a:solidFill>
                <a:srgbClr val="FFD966"/>
              </a:solidFill>
            </a:rPr>
            <a:t>2025-2026</a:t>
          </a:r>
          <a:r>
            <a:rPr lang="en-US" sz="1000" b="1" baseline="0">
              <a:solidFill>
                <a:srgbClr val="FFD966"/>
              </a:solidFill>
            </a:rPr>
            <a:t> Extra Service Agreement</a:t>
          </a:r>
          <a:endParaRPr lang="en-US" sz="1200" b="1">
            <a:solidFill>
              <a:srgbClr val="FFD966"/>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E52"/>
  <sheetViews>
    <sheetView showGridLines="0" tabSelected="1" zoomScaleNormal="100" zoomScalePageLayoutView="71" workbookViewId="0">
      <selection activeCell="D20" sqref="D20"/>
    </sheetView>
  </sheetViews>
  <sheetFormatPr defaultRowHeight="15" x14ac:dyDescent="0.25"/>
  <cols>
    <col min="1" max="1" width="4" customWidth="1"/>
    <col min="2" max="2" width="40.28515625" customWidth="1"/>
    <col min="3" max="3" width="1" customWidth="1"/>
    <col min="4" max="4" width="47.28515625" customWidth="1"/>
    <col min="5" max="5" width="13.140625" customWidth="1"/>
  </cols>
  <sheetData>
    <row r="1" spans="2:5" x14ac:dyDescent="0.25">
      <c r="B1" s="15"/>
      <c r="C1" s="15"/>
      <c r="D1" s="15"/>
    </row>
    <row r="2" spans="2:5" x14ac:dyDescent="0.25">
      <c r="B2" s="15"/>
      <c r="C2" s="15"/>
      <c r="D2" s="15"/>
    </row>
    <row r="3" spans="2:5" ht="39.6" customHeight="1" x14ac:dyDescent="0.5">
      <c r="B3" s="16"/>
      <c r="C3" s="16"/>
      <c r="D3" s="16"/>
      <c r="E3" s="19"/>
    </row>
    <row r="4" spans="2:5" ht="14.45" customHeight="1" x14ac:dyDescent="0.25">
      <c r="B4" s="17"/>
      <c r="C4" s="17"/>
      <c r="D4" s="17"/>
      <c r="E4" s="20"/>
    </row>
    <row r="5" spans="2:5" x14ac:dyDescent="0.25">
      <c r="B5" s="15"/>
      <c r="C5" s="15"/>
      <c r="D5" s="18"/>
    </row>
    <row r="6" spans="2:5" ht="15.75" customHeight="1" x14ac:dyDescent="0.25">
      <c r="B6" s="15"/>
      <c r="C6" s="15"/>
      <c r="D6" s="15"/>
    </row>
    <row r="7" spans="2:5" ht="3" customHeight="1" x14ac:dyDescent="0.25"/>
    <row r="8" spans="2:5" ht="3" customHeight="1" x14ac:dyDescent="0.25"/>
    <row r="9" spans="2:5" ht="3.6" customHeight="1" x14ac:dyDescent="0.25">
      <c r="B9" s="35"/>
      <c r="C9" s="35"/>
      <c r="D9" s="35"/>
    </row>
    <row r="10" spans="2:5" ht="3.6" customHeight="1" x14ac:dyDescent="0.25">
      <c r="B10" s="14"/>
      <c r="C10" s="14"/>
      <c r="D10" s="14"/>
    </row>
    <row r="11" spans="2:5" ht="11.25" customHeight="1" x14ac:dyDescent="0.25"/>
    <row r="12" spans="2:5" ht="21" customHeight="1" x14ac:dyDescent="0.25">
      <c r="B12" s="31" t="s">
        <v>119</v>
      </c>
      <c r="C12" s="7"/>
      <c r="D12" s="23"/>
    </row>
    <row r="13" spans="2:5" ht="21" customHeight="1" x14ac:dyDescent="0.25">
      <c r="B13" s="31" t="s">
        <v>0</v>
      </c>
      <c r="C13" s="8"/>
      <c r="D13" s="24"/>
    </row>
    <row r="14" spans="2:5" ht="21" customHeight="1" x14ac:dyDescent="0.25">
      <c r="B14" s="31" t="s">
        <v>1</v>
      </c>
      <c r="C14" s="8"/>
      <c r="D14" s="24"/>
    </row>
    <row r="15" spans="2:5" ht="21" customHeight="1" x14ac:dyDescent="0.25">
      <c r="B15" s="21" t="s">
        <v>116</v>
      </c>
      <c r="C15" s="8"/>
      <c r="D15" s="25"/>
    </row>
    <row r="16" spans="2:5" ht="45.75" customHeight="1" x14ac:dyDescent="0.25">
      <c r="B16" s="32" t="s">
        <v>232</v>
      </c>
      <c r="C16" s="9"/>
      <c r="D16" s="26"/>
    </row>
    <row r="17" spans="2:5" ht="21" customHeight="1" x14ac:dyDescent="0.25">
      <c r="B17" s="32" t="s">
        <v>231</v>
      </c>
      <c r="C17" s="9"/>
      <c r="D17" s="27"/>
    </row>
    <row r="18" spans="2:5" ht="21" customHeight="1" x14ac:dyDescent="0.25">
      <c r="B18" s="32" t="s">
        <v>230</v>
      </c>
      <c r="C18" s="9"/>
      <c r="D18" s="27"/>
    </row>
    <row r="19" spans="2:5" ht="21" customHeight="1" x14ac:dyDescent="0.25">
      <c r="B19" s="32" t="s">
        <v>229</v>
      </c>
      <c r="C19" s="9"/>
      <c r="D19" s="28">
        <v>0</v>
      </c>
    </row>
    <row r="20" spans="2:5" ht="21" customHeight="1" x14ac:dyDescent="0.25">
      <c r="B20" s="32" t="s">
        <v>228</v>
      </c>
      <c r="C20" s="9"/>
      <c r="D20" s="24"/>
    </row>
    <row r="21" spans="2:5" ht="21" customHeight="1" x14ac:dyDescent="0.25">
      <c r="B21" s="22" t="s">
        <v>108</v>
      </c>
      <c r="C21" s="9"/>
      <c r="D21" s="29">
        <f>D19*D20</f>
        <v>0</v>
      </c>
    </row>
    <row r="22" spans="2:5" ht="21" customHeight="1" x14ac:dyDescent="0.25">
      <c r="B22" s="22" t="s">
        <v>266</v>
      </c>
      <c r="C22" s="9"/>
      <c r="D22" s="29">
        <f>(D19*D20)*10.55%</f>
        <v>0</v>
      </c>
    </row>
    <row r="23" spans="2:5" ht="21" customHeight="1" x14ac:dyDescent="0.25">
      <c r="B23" s="22" t="s">
        <v>109</v>
      </c>
      <c r="C23" s="9"/>
      <c r="D23" s="30">
        <f>D21+D22</f>
        <v>0</v>
      </c>
    </row>
    <row r="24" spans="2:5" ht="21" customHeight="1" x14ac:dyDescent="0.25">
      <c r="B24" s="32" t="s">
        <v>227</v>
      </c>
      <c r="C24" s="9"/>
      <c r="D24" s="24"/>
    </row>
    <row r="25" spans="2:5" ht="21" customHeight="1" x14ac:dyDescent="0.25">
      <c r="B25" s="32" t="s">
        <v>105</v>
      </c>
      <c r="C25" s="9"/>
      <c r="D25" s="24"/>
    </row>
    <row r="26" spans="2:5" x14ac:dyDescent="0.25">
      <c r="B26" s="34"/>
      <c r="C26" s="34"/>
      <c r="D26" s="34"/>
    </row>
    <row r="27" spans="2:5" x14ac:dyDescent="0.25">
      <c r="B27" s="10"/>
      <c r="C27" s="10"/>
      <c r="D27" s="10"/>
    </row>
    <row r="28" spans="2:5" x14ac:dyDescent="0.25">
      <c r="B28" s="11"/>
      <c r="C28" s="11"/>
    </row>
    <row r="29" spans="2:5" ht="15" customHeight="1" x14ac:dyDescent="0.25">
      <c r="B29" s="33" t="s">
        <v>233</v>
      </c>
      <c r="C29" s="33"/>
      <c r="D29" s="33"/>
      <c r="E29" s="1"/>
    </row>
    <row r="30" spans="2:5" x14ac:dyDescent="0.25">
      <c r="B30" s="33"/>
      <c r="C30" s="33"/>
      <c r="D30" s="33"/>
      <c r="E30" s="1"/>
    </row>
    <row r="31" spans="2:5" x14ac:dyDescent="0.25">
      <c r="B31" s="33"/>
      <c r="C31" s="33"/>
      <c r="D31" s="33"/>
      <c r="E31" s="1"/>
    </row>
    <row r="32" spans="2:5" x14ac:dyDescent="0.25">
      <c r="B32" s="33"/>
      <c r="C32" s="33"/>
      <c r="D32" s="33"/>
      <c r="E32" s="1"/>
    </row>
    <row r="33" spans="2:5" x14ac:dyDescent="0.25">
      <c r="B33" s="1"/>
      <c r="C33" s="1"/>
      <c r="D33" s="1"/>
    </row>
    <row r="34" spans="2:5" ht="15" customHeight="1" x14ac:dyDescent="0.25">
      <c r="B34" s="33" t="s">
        <v>234</v>
      </c>
      <c r="C34" s="33"/>
      <c r="D34" s="33"/>
      <c r="E34" s="1"/>
    </row>
    <row r="35" spans="2:5" x14ac:dyDescent="0.25">
      <c r="B35" s="33"/>
      <c r="C35" s="33"/>
      <c r="D35" s="33"/>
      <c r="E35" s="1"/>
    </row>
    <row r="36" spans="2:5" x14ac:dyDescent="0.25">
      <c r="B36" s="1"/>
      <c r="C36" s="1"/>
      <c r="D36" s="1"/>
    </row>
    <row r="37" spans="2:5" ht="15" customHeight="1" x14ac:dyDescent="0.25">
      <c r="B37" s="33" t="s">
        <v>235</v>
      </c>
      <c r="C37" s="33"/>
      <c r="D37" s="33"/>
      <c r="E37" s="1"/>
    </row>
    <row r="38" spans="2:5" x14ac:dyDescent="0.25">
      <c r="B38" s="33"/>
      <c r="C38" s="33"/>
      <c r="D38" s="33"/>
      <c r="E38" s="1"/>
    </row>
    <row r="39" spans="2:5" x14ac:dyDescent="0.25">
      <c r="B39" s="33"/>
      <c r="C39" s="33"/>
      <c r="D39" s="33"/>
      <c r="E39" s="1"/>
    </row>
    <row r="40" spans="2:5" x14ac:dyDescent="0.25">
      <c r="B40" s="33"/>
      <c r="C40" s="33"/>
      <c r="D40" s="33"/>
      <c r="E40" s="1"/>
    </row>
    <row r="41" spans="2:5" x14ac:dyDescent="0.25">
      <c r="B41" s="33"/>
      <c r="C41" s="33"/>
      <c r="D41" s="33"/>
      <c r="E41" s="1"/>
    </row>
    <row r="42" spans="2:5" x14ac:dyDescent="0.25">
      <c r="B42" s="33"/>
      <c r="C42" s="33"/>
      <c r="D42" s="33"/>
    </row>
    <row r="43" spans="2:5" x14ac:dyDescent="0.25">
      <c r="B43" s="33"/>
      <c r="C43" s="33"/>
      <c r="D43" s="33"/>
    </row>
    <row r="44" spans="2:5" x14ac:dyDescent="0.25">
      <c r="B44" s="1"/>
      <c r="C44" s="1"/>
      <c r="D44" s="1"/>
    </row>
    <row r="45" spans="2:5" ht="15.75" thickBot="1" x14ac:dyDescent="0.3">
      <c r="B45" s="12"/>
      <c r="C45" s="13"/>
      <c r="D45" s="12"/>
    </row>
    <row r="46" spans="2:5" x14ac:dyDescent="0.25">
      <c r="B46" s="1" t="s">
        <v>236</v>
      </c>
      <c r="C46" s="1"/>
      <c r="D46" s="1" t="s">
        <v>110</v>
      </c>
    </row>
    <row r="47" spans="2:5" x14ac:dyDescent="0.25">
      <c r="B47" s="1"/>
      <c r="C47" s="1"/>
      <c r="D47" s="1"/>
    </row>
    <row r="48" spans="2:5" ht="15.75" thickBot="1" x14ac:dyDescent="0.3">
      <c r="B48" s="12"/>
      <c r="C48" s="13"/>
      <c r="D48" s="12"/>
    </row>
    <row r="49" spans="2:4" x14ac:dyDescent="0.25">
      <c r="B49" s="1" t="s">
        <v>120</v>
      </c>
      <c r="C49" s="1"/>
      <c r="D49" s="1" t="s">
        <v>110</v>
      </c>
    </row>
    <row r="50" spans="2:4" x14ac:dyDescent="0.25">
      <c r="B50" s="1"/>
      <c r="C50" s="1"/>
      <c r="D50" s="1"/>
    </row>
    <row r="51" spans="2:4" ht="15.75" thickBot="1" x14ac:dyDescent="0.3">
      <c r="B51" s="12"/>
      <c r="C51" s="13"/>
      <c r="D51" s="12"/>
    </row>
    <row r="52" spans="2:4" x14ac:dyDescent="0.25">
      <c r="B52" s="1" t="s">
        <v>272</v>
      </c>
      <c r="C52" s="1"/>
      <c r="D52" s="1" t="s">
        <v>110</v>
      </c>
    </row>
  </sheetData>
  <sheetProtection algorithmName="SHA-512" hashValue="LZ1P14BZ1T+OSuAZOx8zbZ4NK3eXpJL0IWk0MXbjdr/Si6LKsRf8xXh3cqzKQXtRRy/5oFK119V5hl2bAnzrkw==" saltValue="U1IZg7kUASo+7Lbc1q85ng==" spinCount="100000" sheet="1" selectLockedCells="1"/>
  <dataConsolidate/>
  <mergeCells count="5">
    <mergeCell ref="B37:D43"/>
    <mergeCell ref="B26:D26"/>
    <mergeCell ref="B9:D9"/>
    <mergeCell ref="B29:D32"/>
    <mergeCell ref="B34:D35"/>
  </mergeCells>
  <dataValidations xWindow="681" yWindow="657" count="10">
    <dataValidation allowBlank="1" showInputMessage="1" showErrorMessage="1" errorTitle="Employee Name" error="Name must be entered." promptTitle="Employee Name" prompt="Name must be entered." sqref="D13" xr:uid="{00000000-0002-0000-0000-000000000000}"/>
    <dataValidation allowBlank="1" showInputMessage="1" showErrorMessage="1" promptTitle="Employee Job Title" prompt="Job Title must be entered." sqref="D14" xr:uid="{00000000-0002-0000-0000-000001000000}"/>
    <dataValidation type="list" showInputMessage="1" showErrorMessage="1" errorTitle="Error!" error="Please select a location." promptTitle="Location Entry" prompt="Please select your location.  They are list in numerical order." sqref="D15" xr:uid="{00000000-0002-0000-0000-000002000000}">
      <formula1>FY21Locs</formula1>
    </dataValidation>
    <dataValidation allowBlank="1" showInputMessage="1" showErrorMessage="1" promptTitle="Amount" prompt="Extra Service Rate or Stipend Amount must be entered." sqref="D19" xr:uid="{00000000-0002-0000-0000-000003000000}"/>
    <dataValidation allowBlank="1" showInputMessage="1" showErrorMessage="1" promptTitle="Hours" prompt="Extra Service or Stipend hours must be entered." sqref="D20" xr:uid="{00000000-0002-0000-0000-000004000000}"/>
    <dataValidation allowBlank="1" showInputMessage="1" showErrorMessage="1" promptTitle="Fund" prompt="Enter Business Plus Account. _x000a_Ex. 150-1251-613101-4000-451001-26_x000a_" sqref="D24" xr:uid="{00000000-0002-0000-0000-000005000000}"/>
    <dataValidation type="list" allowBlank="1" showInputMessage="1" showErrorMessage="1" promptTitle="Payment Frequency" prompt="Number of payments must be entered. " sqref="D25" xr:uid="{00000000-0002-0000-0000-000006000000}">
      <formula1>Frequency</formula1>
    </dataValidation>
    <dataValidation allowBlank="1" showInputMessage="1" showErrorMessage="1" promptTitle="Employee Personnel Number" prompt="Please enter the 4 or 5 digit personnel number (Ex. 00001)." sqref="D12" xr:uid="{00000000-0002-0000-0000-000007000000}"/>
    <dataValidation allowBlank="1" showInputMessage="1" showErrorMessage="1" promptTitle="Enter Duties to be performed" prompt="Enter Duties to be performed. " sqref="D16" xr:uid="{00000000-0002-0000-0000-000008000000}"/>
    <dataValidation type="date" allowBlank="1" showInputMessage="1" showErrorMessage="1" promptTitle="Date Entry" prompt="Please enter the a valid beginning date. Please enter in mm/dd/yy format. Dates must be between 07/01/2025-06/30/2026." sqref="D17:D18" xr:uid="{00000000-0002-0000-0000-000009000000}">
      <formula1>45839</formula1>
      <formula2>46203</formula2>
    </dataValidation>
  </dataValidations>
  <printOptions horizontalCentered="1" verticalCentered="1"/>
  <pageMargins left="0.2" right="0.7" top="0.5" bottom="0.5" header="0.55000000000000004" footer="0.55000000000000004"/>
  <pageSetup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143"/>
  <sheetViews>
    <sheetView topLeftCell="I1" workbookViewId="0">
      <selection activeCell="N53" sqref="N53"/>
    </sheetView>
  </sheetViews>
  <sheetFormatPr defaultRowHeight="15" x14ac:dyDescent="0.25"/>
  <cols>
    <col min="1" max="1" width="12.7109375" bestFit="1" customWidth="1"/>
    <col min="2" max="2" width="31.5703125" bestFit="1" customWidth="1"/>
    <col min="11" max="11" width="44.42578125" style="3" bestFit="1" customWidth="1"/>
    <col min="12" max="12" width="9.85546875" bestFit="1" customWidth="1"/>
    <col min="13" max="13" width="14.42578125" bestFit="1" customWidth="1"/>
    <col min="14" max="14" width="41.28515625" bestFit="1" customWidth="1"/>
    <col min="15" max="15" width="46.28515625" bestFit="1" customWidth="1"/>
    <col min="17" max="17" width="14.42578125" bestFit="1" customWidth="1"/>
    <col min="18" max="18" width="41.28515625" bestFit="1" customWidth="1"/>
  </cols>
  <sheetData>
    <row r="1" spans="1:15" x14ac:dyDescent="0.25">
      <c r="A1" t="s">
        <v>2</v>
      </c>
      <c r="B1" t="s">
        <v>3</v>
      </c>
      <c r="D1" t="s">
        <v>104</v>
      </c>
    </row>
    <row r="2" spans="1:15" x14ac:dyDescent="0.25">
      <c r="A2" s="6" t="s">
        <v>129</v>
      </c>
      <c r="B2" t="s">
        <v>4</v>
      </c>
      <c r="D2">
        <v>220</v>
      </c>
      <c r="G2" t="s">
        <v>107</v>
      </c>
      <c r="K2" s="4" t="str">
        <f t="shared" ref="K2:K33" si="0">CONCATENATE(A2,"-",B2)</f>
        <v>023-Adult Ed Apprentices</v>
      </c>
      <c r="L2" t="s">
        <v>132</v>
      </c>
      <c r="M2" t="s">
        <v>133</v>
      </c>
      <c r="N2" t="s">
        <v>134</v>
      </c>
    </row>
    <row r="3" spans="1:15" x14ac:dyDescent="0.25">
      <c r="A3">
        <v>325</v>
      </c>
      <c r="B3" t="s">
        <v>26</v>
      </c>
      <c r="D3">
        <v>230</v>
      </c>
      <c r="G3" t="s">
        <v>106</v>
      </c>
      <c r="K3" s="3" t="str">
        <f t="shared" si="0"/>
        <v>325-Academy Envt'l Sci/Math M</v>
      </c>
      <c r="M3" s="4" t="s">
        <v>197</v>
      </c>
      <c r="N3" t="s">
        <v>241</v>
      </c>
      <c r="O3" t="str">
        <f t="shared" ref="O3:O12" si="1">CONCATENATE(M3,"-",N3)</f>
        <v>0230-ADULT ED APPRENTICE</v>
      </c>
    </row>
    <row r="4" spans="1:15" x14ac:dyDescent="0.25">
      <c r="A4">
        <v>843</v>
      </c>
      <c r="B4" t="s">
        <v>95</v>
      </c>
      <c r="D4">
        <v>240</v>
      </c>
      <c r="K4" s="3" t="str">
        <f t="shared" si="0"/>
        <v>843-Accountability Office</v>
      </c>
      <c r="M4" s="4" t="s">
        <v>199</v>
      </c>
      <c r="N4" t="s">
        <v>242</v>
      </c>
      <c r="O4" t="str">
        <f t="shared" si="1"/>
        <v xml:space="preserve">0260-ADULT ED BASIC ED. COORD </v>
      </c>
    </row>
    <row r="5" spans="1:15" x14ac:dyDescent="0.25">
      <c r="A5">
        <v>400</v>
      </c>
      <c r="B5" t="s">
        <v>30</v>
      </c>
      <c r="D5">
        <v>250</v>
      </c>
      <c r="K5" s="3" t="str">
        <f t="shared" si="0"/>
        <v>400-Adams Elementary School</v>
      </c>
      <c r="M5" s="4" t="s">
        <v>198</v>
      </c>
      <c r="N5" t="s">
        <v>185</v>
      </c>
      <c r="O5" t="str">
        <f t="shared" si="1"/>
        <v>0280-OAK HILL ELEM.</v>
      </c>
    </row>
    <row r="6" spans="1:15" x14ac:dyDescent="0.25">
      <c r="A6" s="2">
        <v>26</v>
      </c>
      <c r="B6" t="s">
        <v>5</v>
      </c>
      <c r="D6">
        <v>260</v>
      </c>
      <c r="K6" s="3" t="str">
        <f t="shared" si="0"/>
        <v>26-Adult Basic Ed Coordinato</v>
      </c>
      <c r="M6" s="4" t="s">
        <v>200</v>
      </c>
      <c r="N6" t="s">
        <v>192</v>
      </c>
      <c r="O6" t="str">
        <f t="shared" si="1"/>
        <v>0420 -WALBRIDGE ELEM. COMMUNITY ED.</v>
      </c>
    </row>
    <row r="7" spans="1:15" x14ac:dyDescent="0.25">
      <c r="A7">
        <v>499</v>
      </c>
      <c r="B7" t="s">
        <v>51</v>
      </c>
      <c r="D7">
        <v>270</v>
      </c>
      <c r="K7" s="3" t="str">
        <f t="shared" si="0"/>
        <v>499-AESM @Carver</v>
      </c>
      <c r="M7" s="4" t="s">
        <v>221</v>
      </c>
      <c r="N7" t="s">
        <v>243</v>
      </c>
      <c r="O7" t="str">
        <f t="shared" si="1"/>
        <v>0450 -YEATMAN FULL SERVICE CENTER</v>
      </c>
    </row>
    <row r="8" spans="1:15" x14ac:dyDescent="0.25">
      <c r="A8">
        <v>822</v>
      </c>
      <c r="B8" t="s">
        <v>86</v>
      </c>
      <c r="D8">
        <v>290</v>
      </c>
      <c r="K8" s="3" t="str">
        <f t="shared" si="0"/>
        <v>822-Alternative Ed/Student Co</v>
      </c>
      <c r="M8" s="4" t="s">
        <v>220</v>
      </c>
      <c r="N8" t="s">
        <v>244</v>
      </c>
      <c r="O8" t="str">
        <f t="shared" si="1"/>
        <v>0490-VASHON FULL SERVICE CENTER</v>
      </c>
    </row>
    <row r="9" spans="1:15" x14ac:dyDescent="0.25">
      <c r="A9">
        <v>425</v>
      </c>
      <c r="B9" t="s">
        <v>34</v>
      </c>
      <c r="D9">
        <v>510</v>
      </c>
      <c r="K9" s="3" t="str">
        <f t="shared" si="0"/>
        <v>425-Ames VPA Elementary</v>
      </c>
      <c r="L9">
        <v>117</v>
      </c>
      <c r="M9">
        <v>1100</v>
      </c>
      <c r="N9" t="s">
        <v>135</v>
      </c>
      <c r="O9" t="str">
        <f t="shared" si="1"/>
        <v>1100-CLYDE C MILLER ACADEMY</v>
      </c>
    </row>
    <row r="10" spans="1:15" x14ac:dyDescent="0.25">
      <c r="A10">
        <v>406</v>
      </c>
      <c r="B10" t="s">
        <v>31</v>
      </c>
      <c r="D10">
        <v>620</v>
      </c>
      <c r="K10" s="3" t="str">
        <f t="shared" si="0"/>
        <v>406-Ashland Elementary</v>
      </c>
      <c r="L10">
        <v>111</v>
      </c>
      <c r="M10">
        <v>1220</v>
      </c>
      <c r="N10" t="s">
        <v>136</v>
      </c>
      <c r="O10" t="str">
        <f t="shared" si="1"/>
        <v>1220-GATEWAY HIGH</v>
      </c>
    </row>
    <row r="11" spans="1:15" x14ac:dyDescent="0.25">
      <c r="A11">
        <v>833</v>
      </c>
      <c r="B11" t="s">
        <v>91</v>
      </c>
      <c r="D11">
        <v>730</v>
      </c>
      <c r="K11" s="3" t="str">
        <f t="shared" si="0"/>
        <v>833-Athletics Coordinator</v>
      </c>
      <c r="L11">
        <v>114</v>
      </c>
      <c r="M11">
        <v>1222</v>
      </c>
      <c r="N11" t="s">
        <v>137</v>
      </c>
      <c r="O11" t="str">
        <f t="shared" si="1"/>
        <v>1222-COMMUNITY ACCESS JOB TRAINING</v>
      </c>
    </row>
    <row r="12" spans="1:15" x14ac:dyDescent="0.25">
      <c r="A12">
        <v>125</v>
      </c>
      <c r="B12" t="s">
        <v>9</v>
      </c>
      <c r="K12" s="3" t="str">
        <f t="shared" si="0"/>
        <v>125-Beaumont High</v>
      </c>
      <c r="L12">
        <v>125</v>
      </c>
      <c r="M12">
        <v>1250</v>
      </c>
      <c r="N12" t="s">
        <v>138</v>
      </c>
      <c r="O12" t="str">
        <f t="shared" si="1"/>
        <v>1250-BEAUMONT</v>
      </c>
    </row>
    <row r="13" spans="1:15" x14ac:dyDescent="0.25">
      <c r="A13">
        <v>838</v>
      </c>
      <c r="B13" t="s">
        <v>93</v>
      </c>
      <c r="K13" s="3" t="str">
        <f t="shared" si="0"/>
        <v>838-Bilingual / ESL Program</v>
      </c>
      <c r="L13">
        <v>144</v>
      </c>
      <c r="M13">
        <v>1500</v>
      </c>
      <c r="N13" t="s">
        <v>140</v>
      </c>
      <c r="O13" t="str">
        <f>CONCATENATE(M13,"-",N13)</f>
        <v>1500-CARNAHAN SCHOOL OF THE FUTURE</v>
      </c>
    </row>
    <row r="14" spans="1:15" x14ac:dyDescent="0.25">
      <c r="A14">
        <v>418</v>
      </c>
      <c r="B14" t="s">
        <v>32</v>
      </c>
      <c r="K14" s="3" t="str">
        <f t="shared" si="0"/>
        <v>418-Bryan Hill Elementary</v>
      </c>
      <c r="L14">
        <v>193</v>
      </c>
      <c r="M14">
        <v>1510</v>
      </c>
      <c r="N14" t="s">
        <v>245</v>
      </c>
      <c r="O14" t="str">
        <f>CONCATENATE(M14,"-",N14)</f>
        <v>1510-COLLEGIATE SCHOOL OF MEDICINE &amp; BIOSCIENCE</v>
      </c>
    </row>
    <row r="15" spans="1:15" x14ac:dyDescent="0.25">
      <c r="A15">
        <v>420</v>
      </c>
      <c r="B15" t="s">
        <v>33</v>
      </c>
      <c r="K15" s="3" t="str">
        <f t="shared" si="0"/>
        <v>420-Buder Elementary</v>
      </c>
      <c r="M15">
        <v>1560</v>
      </c>
      <c r="N15" t="s">
        <v>246</v>
      </c>
      <c r="O15" t="str">
        <f t="shared" ref="O15:O25" si="2">CONCATENATE(M15,"-",N15)</f>
        <v>1560-METRO A&amp;C</v>
      </c>
    </row>
    <row r="16" spans="1:15" x14ac:dyDescent="0.25">
      <c r="A16">
        <v>905</v>
      </c>
      <c r="B16" t="s">
        <v>99</v>
      </c>
      <c r="K16" s="3" t="str">
        <f t="shared" si="0"/>
        <v>905-Building Commissioner</v>
      </c>
      <c r="L16">
        <v>194</v>
      </c>
      <c r="M16">
        <v>1570</v>
      </c>
      <c r="N16" t="s">
        <v>247</v>
      </c>
      <c r="O16" t="str">
        <f t="shared" si="2"/>
        <v>1570-McKINLEY HIGH SCHOOL</v>
      </c>
    </row>
    <row r="17" spans="1:15" x14ac:dyDescent="0.25">
      <c r="A17">
        <v>305</v>
      </c>
      <c r="B17" t="s">
        <v>20</v>
      </c>
      <c r="K17" s="3" t="str">
        <f t="shared" si="0"/>
        <v>305-Busch MS of Character &amp; A</v>
      </c>
      <c r="L17">
        <v>168</v>
      </c>
      <c r="M17">
        <v>1680</v>
      </c>
      <c r="N17" t="s">
        <v>142</v>
      </c>
      <c r="O17" t="str">
        <f t="shared" si="2"/>
        <v>1680-ROOSEVELT HIGH</v>
      </c>
    </row>
    <row r="18" spans="1:15" x14ac:dyDescent="0.25">
      <c r="A18">
        <v>117</v>
      </c>
      <c r="B18" t="s">
        <v>8</v>
      </c>
      <c r="K18" s="3" t="str">
        <f t="shared" si="0"/>
        <v>117-Career Academy High</v>
      </c>
      <c r="L18">
        <v>173</v>
      </c>
      <c r="M18">
        <v>1730</v>
      </c>
      <c r="N18" t="s">
        <v>143</v>
      </c>
      <c r="O18" t="str">
        <f t="shared" si="2"/>
        <v>1730-SOLDAN INTERNATIONAL STUDIES</v>
      </c>
    </row>
    <row r="19" spans="1:15" x14ac:dyDescent="0.25">
      <c r="A19">
        <v>835</v>
      </c>
      <c r="B19" t="s">
        <v>92</v>
      </c>
      <c r="K19" s="3" t="str">
        <f t="shared" si="0"/>
        <v>835-Career Education</v>
      </c>
      <c r="L19">
        <v>180</v>
      </c>
      <c r="M19">
        <v>1800</v>
      </c>
      <c r="N19" t="s">
        <v>144</v>
      </c>
      <c r="O19" t="str">
        <f t="shared" si="2"/>
        <v>1800-SUMNER HIGH</v>
      </c>
    </row>
    <row r="20" spans="1:15" x14ac:dyDescent="0.25">
      <c r="A20">
        <v>193</v>
      </c>
      <c r="B20" t="s">
        <v>18</v>
      </c>
      <c r="K20" s="3" t="str">
        <f t="shared" si="0"/>
        <v>193-Carnahan School of the Fu</v>
      </c>
      <c r="L20">
        <v>183</v>
      </c>
      <c r="M20">
        <v>1830</v>
      </c>
      <c r="N20" t="s">
        <v>145</v>
      </c>
      <c r="O20" t="str">
        <f t="shared" si="2"/>
        <v>1830-VASHON HIGH</v>
      </c>
    </row>
    <row r="21" spans="1:15" x14ac:dyDescent="0.25">
      <c r="A21">
        <v>307</v>
      </c>
      <c r="B21" t="s">
        <v>21</v>
      </c>
      <c r="K21" s="3" t="str">
        <f t="shared" si="0"/>
        <v>307-Carr Lane VPA Middle</v>
      </c>
      <c r="L21">
        <v>186</v>
      </c>
      <c r="M21">
        <v>1860</v>
      </c>
      <c r="N21" t="s">
        <v>146</v>
      </c>
      <c r="O21" t="str">
        <f t="shared" si="2"/>
        <v>1860-CENTRAL VISUAL/PERF. ARTS HIGH</v>
      </c>
    </row>
    <row r="22" spans="1:15" x14ac:dyDescent="0.25">
      <c r="A22">
        <v>186</v>
      </c>
      <c r="B22" t="s">
        <v>17</v>
      </c>
      <c r="K22" s="3" t="str">
        <f t="shared" si="0"/>
        <v>186-Central VPA</v>
      </c>
      <c r="L22">
        <v>377</v>
      </c>
      <c r="M22">
        <v>2080</v>
      </c>
      <c r="N22" t="s">
        <v>147</v>
      </c>
      <c r="O22" t="str">
        <f t="shared" si="2"/>
        <v>2080-YEATMAN-LIDDELL PREP JR HIGH</v>
      </c>
    </row>
    <row r="23" spans="1:15" x14ac:dyDescent="0.25">
      <c r="A23">
        <v>802</v>
      </c>
      <c r="B23" t="s">
        <v>81</v>
      </c>
      <c r="K23" s="3" t="str">
        <f t="shared" si="0"/>
        <v>802-Chief Academic</v>
      </c>
      <c r="L23">
        <v>305</v>
      </c>
      <c r="M23">
        <v>3050</v>
      </c>
      <c r="N23" t="s">
        <v>148</v>
      </c>
      <c r="O23" t="str">
        <f t="shared" si="2"/>
        <v>3050-BUSCH/ACADEMIC-ATHLETIC ACAD.</v>
      </c>
    </row>
    <row r="24" spans="1:15" x14ac:dyDescent="0.25">
      <c r="A24">
        <v>436</v>
      </c>
      <c r="B24" t="s">
        <v>35</v>
      </c>
      <c r="K24" s="3" t="str">
        <f t="shared" si="0"/>
        <v>436-Clay Elementary</v>
      </c>
      <c r="L24">
        <v>307</v>
      </c>
      <c r="M24">
        <v>3070</v>
      </c>
      <c r="N24" t="s">
        <v>149</v>
      </c>
      <c r="O24" t="str">
        <f t="shared" si="2"/>
        <v>3070-CARR LANE VPA MIDDLE</v>
      </c>
    </row>
    <row r="25" spans="1:15" x14ac:dyDescent="0.25">
      <c r="A25">
        <v>144</v>
      </c>
      <c r="B25" t="s">
        <v>10</v>
      </c>
      <c r="K25" s="3" t="str">
        <f t="shared" si="0"/>
        <v>144-Cleveland / NJROTC</v>
      </c>
      <c r="M25">
        <v>3090</v>
      </c>
      <c r="N25" t="s">
        <v>268</v>
      </c>
      <c r="O25" t="str">
        <f t="shared" si="2"/>
        <v>3090-CARNAHAN MIDDLE</v>
      </c>
    </row>
    <row r="26" spans="1:15" x14ac:dyDescent="0.25">
      <c r="A26">
        <v>440</v>
      </c>
      <c r="B26" t="s">
        <v>36</v>
      </c>
      <c r="K26" s="3" t="str">
        <f t="shared" si="0"/>
        <v>440-Cole Elementary</v>
      </c>
      <c r="L26">
        <v>314</v>
      </c>
      <c r="M26">
        <v>3130</v>
      </c>
      <c r="N26" t="s">
        <v>248</v>
      </c>
      <c r="O26" t="str">
        <f>CONCATENATE(M26,"-",N26)</f>
        <v xml:space="preserve">3130-McKINLEY MIDDLE SCHOOL </v>
      </c>
    </row>
    <row r="27" spans="1:15" x14ac:dyDescent="0.25">
      <c r="A27">
        <v>151</v>
      </c>
      <c r="B27" t="s">
        <v>11</v>
      </c>
      <c r="K27" s="3" t="str">
        <f t="shared" si="0"/>
        <v>151-Collegiate School of Medi</v>
      </c>
      <c r="L27">
        <v>323</v>
      </c>
      <c r="M27">
        <v>3230</v>
      </c>
      <c r="N27" t="s">
        <v>151</v>
      </c>
      <c r="O27" t="str">
        <f t="shared" ref="O27:O32" si="3">CONCATENATE(M27,"-",N27)</f>
        <v>3230-GATEWAY MIDDLE</v>
      </c>
    </row>
    <row r="28" spans="1:15" x14ac:dyDescent="0.25">
      <c r="A28">
        <v>442</v>
      </c>
      <c r="B28" t="s">
        <v>37</v>
      </c>
      <c r="K28" s="3" t="str">
        <f t="shared" si="0"/>
        <v>442-Columbia Elementary</v>
      </c>
      <c r="L28">
        <v>325</v>
      </c>
      <c r="M28">
        <v>3250</v>
      </c>
      <c r="N28" t="s">
        <v>152</v>
      </c>
      <c r="O28" t="str">
        <f t="shared" si="3"/>
        <v>3250-ACAD OF ENVT SCI/MATH MIDDLE</v>
      </c>
    </row>
    <row r="29" spans="1:15" x14ac:dyDescent="0.25">
      <c r="A29">
        <v>827</v>
      </c>
      <c r="B29" t="s">
        <v>89</v>
      </c>
      <c r="K29" s="3" t="str">
        <f t="shared" si="0"/>
        <v>827-Community Education</v>
      </c>
      <c r="L29">
        <v>326</v>
      </c>
      <c r="M29">
        <v>3260</v>
      </c>
      <c r="N29" t="s">
        <v>153</v>
      </c>
      <c r="O29" t="str">
        <f t="shared" si="3"/>
        <v>3260-LONG MIDDLE COMMUNITY ED. CTR.</v>
      </c>
    </row>
    <row r="30" spans="1:15" x14ac:dyDescent="0.25">
      <c r="A30">
        <v>339</v>
      </c>
      <c r="B30" t="s">
        <v>28</v>
      </c>
      <c r="K30" s="3" t="str">
        <f t="shared" si="0"/>
        <v>339-Compton Drew ILC</v>
      </c>
      <c r="L30">
        <v>339</v>
      </c>
      <c r="M30">
        <v>3390</v>
      </c>
      <c r="N30" t="s">
        <v>154</v>
      </c>
      <c r="O30" t="str">
        <f t="shared" si="3"/>
        <v>3390-COMPTON-DREW ILC MIDDLE</v>
      </c>
    </row>
    <row r="31" spans="1:15" x14ac:dyDescent="0.25">
      <c r="A31">
        <v>444</v>
      </c>
      <c r="B31" t="s">
        <v>38</v>
      </c>
      <c r="K31" s="3" t="str">
        <f t="shared" si="0"/>
        <v>444-Cote Brilliante Elementar</v>
      </c>
      <c r="L31">
        <v>400</v>
      </c>
      <c r="M31">
        <v>4000</v>
      </c>
      <c r="N31" t="s">
        <v>155</v>
      </c>
      <c r="O31" t="str">
        <f t="shared" si="3"/>
        <v>4000-ADAMS ELEM.</v>
      </c>
    </row>
    <row r="32" spans="1:15" x14ac:dyDescent="0.25">
      <c r="A32">
        <v>447</v>
      </c>
      <c r="B32" t="s">
        <v>39</v>
      </c>
      <c r="K32" s="3" t="str">
        <f t="shared" si="0"/>
        <v>447-Dewey Int'l Study</v>
      </c>
      <c r="L32">
        <v>406</v>
      </c>
      <c r="M32">
        <v>4060</v>
      </c>
      <c r="N32" t="s">
        <v>156</v>
      </c>
      <c r="O32" t="str">
        <f t="shared" si="3"/>
        <v>4060-ASHLAND ELEM. AND BR.</v>
      </c>
    </row>
    <row r="33" spans="1:15" x14ac:dyDescent="0.25">
      <c r="A33">
        <v>448</v>
      </c>
      <c r="B33" t="s">
        <v>40</v>
      </c>
      <c r="K33" s="3" t="str">
        <f t="shared" si="0"/>
        <v>448-Dunbar Elementary</v>
      </c>
      <c r="L33">
        <v>418</v>
      </c>
      <c r="M33">
        <v>4180</v>
      </c>
      <c r="N33" t="s">
        <v>157</v>
      </c>
      <c r="O33" t="str">
        <f t="shared" ref="O33:O35" si="4">CONCATENATE(M33,"-",N33)</f>
        <v>4180-BRYAN HILL ELEM.</v>
      </c>
    </row>
    <row r="34" spans="1:15" x14ac:dyDescent="0.25">
      <c r="A34">
        <v>561</v>
      </c>
      <c r="B34" t="s">
        <v>65</v>
      </c>
      <c r="K34" s="3" t="str">
        <f t="shared" ref="K34:K65" si="5">CONCATENATE(A34,"-",B34)</f>
        <v>561-Earl Nance Sr Elementary</v>
      </c>
      <c r="L34">
        <v>420</v>
      </c>
      <c r="M34">
        <v>4200</v>
      </c>
      <c r="N34" t="s">
        <v>158</v>
      </c>
      <c r="O34" t="str">
        <f t="shared" si="4"/>
        <v>4200-BUDER ELEM.</v>
      </c>
    </row>
    <row r="35" spans="1:15" x14ac:dyDescent="0.25">
      <c r="A35">
        <v>840</v>
      </c>
      <c r="B35" t="s">
        <v>94</v>
      </c>
      <c r="K35" s="3" t="str">
        <f t="shared" si="5"/>
        <v>840-Early Childhood Education</v>
      </c>
      <c r="L35">
        <v>425</v>
      </c>
      <c r="M35">
        <v>4250</v>
      </c>
      <c r="N35" t="s">
        <v>159</v>
      </c>
      <c r="O35" t="str">
        <f t="shared" si="4"/>
        <v>4250-AMES VISUAL/PERF. ARTS</v>
      </c>
    </row>
    <row r="36" spans="1:15" x14ac:dyDescent="0.25">
      <c r="A36">
        <v>816</v>
      </c>
      <c r="B36" t="s">
        <v>84</v>
      </c>
      <c r="K36" s="3" t="str">
        <f t="shared" si="5"/>
        <v>816-Education Officer - High</v>
      </c>
      <c r="L36">
        <v>440</v>
      </c>
      <c r="M36">
        <v>4400</v>
      </c>
      <c r="N36" t="s">
        <v>161</v>
      </c>
      <c r="O36" t="str">
        <f>CONCATENATE(M36,"-",N36)</f>
        <v>4400-BERTHA KNOX GILKEY PAMOJA ACAD @ COLE</v>
      </c>
    </row>
    <row r="37" spans="1:15" x14ac:dyDescent="0.25">
      <c r="A37">
        <v>815</v>
      </c>
      <c r="B37" t="s">
        <v>83</v>
      </c>
      <c r="K37" s="3" t="str">
        <f t="shared" si="5"/>
        <v>815-Elementary Schools</v>
      </c>
      <c r="L37">
        <v>442</v>
      </c>
      <c r="M37">
        <v>4420</v>
      </c>
      <c r="N37" t="s">
        <v>162</v>
      </c>
      <c r="O37" t="str">
        <f>CONCATENATE(M37,"-",N37)</f>
        <v>4420-COLUMBIA ELEM. COMM. ED. CTR.</v>
      </c>
    </row>
    <row r="38" spans="1:15" x14ac:dyDescent="0.25">
      <c r="A38">
        <v>837</v>
      </c>
      <c r="B38" t="s">
        <v>114</v>
      </c>
      <c r="K38" s="3" t="str">
        <f t="shared" si="5"/>
        <v xml:space="preserve">837-Family/School/Community </v>
      </c>
      <c r="L38">
        <v>447</v>
      </c>
      <c r="M38">
        <v>4470</v>
      </c>
      <c r="N38" t="s">
        <v>163</v>
      </c>
      <c r="O38" t="str">
        <f>CONCATENATE(M38,"-",N38)</f>
        <v>4470-DEWEY SCH.-INTERNAT'L. STUDIES</v>
      </c>
    </row>
    <row r="39" spans="1:15" x14ac:dyDescent="0.25">
      <c r="A39">
        <v>314</v>
      </c>
      <c r="B39" t="s">
        <v>23</v>
      </c>
      <c r="K39" s="3" t="str">
        <f t="shared" si="5"/>
        <v>314-Fanning Middle</v>
      </c>
      <c r="L39">
        <v>448</v>
      </c>
      <c r="M39">
        <v>4660</v>
      </c>
      <c r="N39" t="s">
        <v>167</v>
      </c>
      <c r="O39" t="str">
        <f t="shared" ref="O39:O49" si="6">CONCATENATE(M39,"-",N39)</f>
        <v>4660-FROEBEL ELEM.</v>
      </c>
    </row>
    <row r="40" spans="1:15" x14ac:dyDescent="0.25">
      <c r="A40">
        <v>458</v>
      </c>
      <c r="B40" t="s">
        <v>41</v>
      </c>
      <c r="K40" s="3" t="str">
        <f t="shared" si="5"/>
        <v>458-Farragut Elementary</v>
      </c>
      <c r="L40">
        <v>473</v>
      </c>
      <c r="M40">
        <v>4730</v>
      </c>
      <c r="N40" t="s">
        <v>168</v>
      </c>
      <c r="O40" t="str">
        <f t="shared" si="6"/>
        <v>4730-GATEWAY  ELEM.</v>
      </c>
    </row>
    <row r="41" spans="1:15" x14ac:dyDescent="0.25">
      <c r="A41">
        <v>906</v>
      </c>
      <c r="B41" t="s">
        <v>100</v>
      </c>
      <c r="K41" s="3" t="str">
        <f t="shared" si="5"/>
        <v>906-Food &amp; Nutrition Services</v>
      </c>
      <c r="L41">
        <v>478</v>
      </c>
      <c r="M41">
        <v>4780</v>
      </c>
      <c r="N41" t="s">
        <v>169</v>
      </c>
      <c r="O41" t="str">
        <f t="shared" si="6"/>
        <v>4780-HAMILTON ELEM. COMMUNITY ED.</v>
      </c>
    </row>
    <row r="42" spans="1:15" x14ac:dyDescent="0.25">
      <c r="A42">
        <v>463</v>
      </c>
      <c r="B42" t="s">
        <v>42</v>
      </c>
      <c r="K42" s="3" t="str">
        <f t="shared" si="5"/>
        <v>463-Ford Elementary</v>
      </c>
      <c r="L42">
        <v>488</v>
      </c>
      <c r="M42">
        <v>4880</v>
      </c>
      <c r="N42" t="s">
        <v>170</v>
      </c>
      <c r="O42" t="str">
        <f t="shared" si="6"/>
        <v>4880-HENRY ELEM.</v>
      </c>
    </row>
    <row r="43" spans="1:15" x14ac:dyDescent="0.25">
      <c r="A43">
        <v>698</v>
      </c>
      <c r="B43" t="s">
        <v>79</v>
      </c>
      <c r="K43" s="3" t="str">
        <f t="shared" si="5"/>
        <v>698-Fresh Start</v>
      </c>
      <c r="L43">
        <v>489</v>
      </c>
      <c r="M43">
        <v>4890</v>
      </c>
      <c r="N43" t="s">
        <v>171</v>
      </c>
      <c r="O43" t="str">
        <f t="shared" si="6"/>
        <v>4890-HICKEY ELEM.</v>
      </c>
    </row>
    <row r="44" spans="1:15" x14ac:dyDescent="0.25">
      <c r="A44">
        <v>466</v>
      </c>
      <c r="B44" t="s">
        <v>43</v>
      </c>
      <c r="K44" s="3" t="str">
        <f t="shared" si="5"/>
        <v>466-Froebel Elementary</v>
      </c>
      <c r="L44">
        <v>490</v>
      </c>
      <c r="M44">
        <v>4900</v>
      </c>
      <c r="N44" t="s">
        <v>172</v>
      </c>
      <c r="O44" t="str">
        <f t="shared" si="6"/>
        <v>4900-HERZOG ELEM.</v>
      </c>
    </row>
    <row r="45" spans="1:15" x14ac:dyDescent="0.25">
      <c r="A45">
        <v>473</v>
      </c>
      <c r="B45" t="s">
        <v>44</v>
      </c>
      <c r="K45" s="3" t="str">
        <f t="shared" si="5"/>
        <v>473-Gateway Elementary</v>
      </c>
      <c r="L45">
        <v>492</v>
      </c>
      <c r="M45">
        <v>4920</v>
      </c>
      <c r="N45" t="s">
        <v>173</v>
      </c>
      <c r="O45" t="str">
        <f t="shared" si="6"/>
        <v>4920-HODGEN ELEM.</v>
      </c>
    </row>
    <row r="46" spans="1:15" x14ac:dyDescent="0.25">
      <c r="A46">
        <v>111</v>
      </c>
      <c r="B46" t="s">
        <v>237</v>
      </c>
      <c r="K46" s="3" t="str">
        <f t="shared" si="5"/>
        <v>111-Gateway Inst of Technology</v>
      </c>
      <c r="L46">
        <v>496</v>
      </c>
      <c r="M46">
        <v>4960</v>
      </c>
      <c r="N46" t="s">
        <v>174</v>
      </c>
      <c r="O46" t="str">
        <f t="shared" si="6"/>
        <v>4960-HUMBOLDT ACADEMY OF HIGHER LEARNING</v>
      </c>
    </row>
    <row r="47" spans="1:15" x14ac:dyDescent="0.25">
      <c r="A47">
        <v>323</v>
      </c>
      <c r="B47" t="s">
        <v>24</v>
      </c>
      <c r="K47" s="3" t="str">
        <f t="shared" si="5"/>
        <v>323-Gateway Middle</v>
      </c>
      <c r="L47">
        <v>497</v>
      </c>
      <c r="M47">
        <v>4970</v>
      </c>
      <c r="N47" t="s">
        <v>271</v>
      </c>
      <c r="O47" t="str">
        <f t="shared" si="6"/>
        <v>4970-NCNAA (K-5)</v>
      </c>
    </row>
    <row r="48" spans="1:15" x14ac:dyDescent="0.25">
      <c r="A48">
        <v>668</v>
      </c>
      <c r="B48" t="s">
        <v>76</v>
      </c>
      <c r="K48" s="3" t="str">
        <f t="shared" si="5"/>
        <v>668-Griscom School</v>
      </c>
      <c r="L48">
        <v>499</v>
      </c>
      <c r="M48">
        <v>4990</v>
      </c>
      <c r="N48" t="s">
        <v>240</v>
      </c>
      <c r="O48" t="str">
        <f t="shared" si="6"/>
        <v>4990-GEORGE WASHINGTON CARVER ACADEMY</v>
      </c>
    </row>
    <row r="49" spans="1:15" x14ac:dyDescent="0.25">
      <c r="A49">
        <v>478</v>
      </c>
      <c r="B49" t="s">
        <v>45</v>
      </c>
      <c r="K49" s="3" t="str">
        <f t="shared" si="5"/>
        <v>478-Hamilton Elementary</v>
      </c>
      <c r="L49">
        <v>502</v>
      </c>
      <c r="M49">
        <v>5020</v>
      </c>
      <c r="N49" t="s">
        <v>175</v>
      </c>
      <c r="O49" t="str">
        <f t="shared" si="6"/>
        <v>5020-JEFFERSON ELEM.</v>
      </c>
    </row>
    <row r="50" spans="1:15" x14ac:dyDescent="0.25">
      <c r="A50">
        <v>488</v>
      </c>
      <c r="B50" t="s">
        <v>46</v>
      </c>
      <c r="K50" s="3" t="str">
        <f t="shared" si="5"/>
        <v>488-Henry Elementary</v>
      </c>
      <c r="L50">
        <v>503</v>
      </c>
      <c r="M50">
        <v>5030</v>
      </c>
      <c r="N50" t="s">
        <v>269</v>
      </c>
      <c r="O50" t="s">
        <v>239</v>
      </c>
    </row>
    <row r="51" spans="1:15" x14ac:dyDescent="0.25">
      <c r="A51">
        <v>490</v>
      </c>
      <c r="B51" t="s">
        <v>48</v>
      </c>
      <c r="K51" s="3" t="str">
        <f t="shared" si="5"/>
        <v>490-Herzog Elementary</v>
      </c>
      <c r="L51">
        <v>506</v>
      </c>
      <c r="M51">
        <v>5060</v>
      </c>
      <c r="N51" t="s">
        <v>176</v>
      </c>
      <c r="O51" t="str">
        <f t="shared" ref="O51:O61" si="7">CONCATENATE(M51,"-",N51)</f>
        <v>5060-LACLEDE ELEM.</v>
      </c>
    </row>
    <row r="52" spans="1:15" x14ac:dyDescent="0.25">
      <c r="A52">
        <v>489</v>
      </c>
      <c r="B52" t="s">
        <v>47</v>
      </c>
      <c r="K52" s="3" t="str">
        <f t="shared" si="5"/>
        <v>489-Hickey Elementary</v>
      </c>
      <c r="L52">
        <v>510</v>
      </c>
      <c r="M52">
        <v>5100</v>
      </c>
      <c r="N52" t="s">
        <v>177</v>
      </c>
      <c r="O52" t="str">
        <f t="shared" si="7"/>
        <v>5100-LEXINGTON ELEM.</v>
      </c>
    </row>
    <row r="53" spans="1:15" x14ac:dyDescent="0.25">
      <c r="A53">
        <v>492</v>
      </c>
      <c r="B53" t="s">
        <v>49</v>
      </c>
      <c r="K53" s="3" t="str">
        <f t="shared" si="5"/>
        <v>492-Hodgen Elementary</v>
      </c>
      <c r="L53">
        <v>518</v>
      </c>
      <c r="M53">
        <v>5180</v>
      </c>
      <c r="N53" t="s">
        <v>178</v>
      </c>
      <c r="O53" t="str">
        <f t="shared" si="7"/>
        <v>5180-LYON ACADEMY - BASIC INSTR.</v>
      </c>
    </row>
    <row r="54" spans="1:15" x14ac:dyDescent="0.25">
      <c r="A54">
        <v>496</v>
      </c>
      <c r="B54" t="s">
        <v>50</v>
      </c>
      <c r="K54" s="3" t="str">
        <f t="shared" si="5"/>
        <v>496-Humboldt Academy of Highe</v>
      </c>
      <c r="L54">
        <v>524</v>
      </c>
      <c r="M54">
        <v>5240</v>
      </c>
      <c r="N54" t="s">
        <v>270</v>
      </c>
      <c r="O54" t="str">
        <f t="shared" si="7"/>
        <v>5240-MALLINCKRODT ABI</v>
      </c>
    </row>
    <row r="55" spans="1:15" x14ac:dyDescent="0.25">
      <c r="A55">
        <v>819</v>
      </c>
      <c r="B55" t="s">
        <v>85</v>
      </c>
      <c r="K55" s="3" t="str">
        <f t="shared" si="5"/>
        <v>819-Innovative Studies</v>
      </c>
      <c r="L55">
        <v>526</v>
      </c>
      <c r="M55">
        <v>5260</v>
      </c>
      <c r="N55" t="s">
        <v>179</v>
      </c>
      <c r="O55" t="str">
        <f t="shared" si="7"/>
        <v>5260-MANN ELEM.</v>
      </c>
    </row>
    <row r="56" spans="1:15" x14ac:dyDescent="0.25">
      <c r="A56">
        <v>502</v>
      </c>
      <c r="B56" t="s">
        <v>52</v>
      </c>
      <c r="K56" s="3" t="str">
        <f t="shared" si="5"/>
        <v>502-Jefferson Elementary</v>
      </c>
      <c r="L56">
        <v>534</v>
      </c>
      <c r="M56">
        <v>5340</v>
      </c>
      <c r="N56" t="s">
        <v>180</v>
      </c>
      <c r="O56" t="str">
        <f t="shared" si="7"/>
        <v>5340-MASON ELEM.</v>
      </c>
    </row>
    <row r="57" spans="1:15" x14ac:dyDescent="0.25">
      <c r="A57">
        <v>503</v>
      </c>
      <c r="B57" t="s">
        <v>53</v>
      </c>
      <c r="K57" s="3" t="str">
        <f t="shared" si="5"/>
        <v>503-Kennard Elementary CJA</v>
      </c>
      <c r="L57">
        <v>550</v>
      </c>
      <c r="M57">
        <v>5500</v>
      </c>
      <c r="N57" t="s">
        <v>181</v>
      </c>
      <c r="O57" t="str">
        <f t="shared" si="7"/>
        <v>5500-MERAMEC ELEM.</v>
      </c>
    </row>
    <row r="58" spans="1:15" x14ac:dyDescent="0.25">
      <c r="A58">
        <v>506</v>
      </c>
      <c r="B58" t="s">
        <v>54</v>
      </c>
      <c r="K58" s="3" t="str">
        <f t="shared" si="5"/>
        <v>506-Laclede Elementary</v>
      </c>
      <c r="L58">
        <v>552</v>
      </c>
      <c r="M58">
        <v>5520</v>
      </c>
      <c r="N58" t="s">
        <v>182</v>
      </c>
      <c r="O58" t="str">
        <f t="shared" si="7"/>
        <v>5520-GATEWAY MICHAEL</v>
      </c>
    </row>
    <row r="59" spans="1:15" x14ac:dyDescent="0.25">
      <c r="A59">
        <v>324</v>
      </c>
      <c r="B59" t="s">
        <v>25</v>
      </c>
      <c r="K59" s="3" t="str">
        <f t="shared" si="5"/>
        <v>324-Langston Middle</v>
      </c>
      <c r="L59">
        <v>556</v>
      </c>
      <c r="M59">
        <v>5560</v>
      </c>
      <c r="N59" t="s">
        <v>183</v>
      </c>
      <c r="O59" t="str">
        <f t="shared" si="7"/>
        <v>5560-MONROE ELEM.</v>
      </c>
    </row>
    <row r="60" spans="1:15" x14ac:dyDescent="0.25">
      <c r="A60">
        <v>825</v>
      </c>
      <c r="B60" t="s">
        <v>87</v>
      </c>
      <c r="K60" s="3" t="str">
        <f t="shared" si="5"/>
        <v>825-Leadership for Educationa</v>
      </c>
      <c r="L60">
        <v>559</v>
      </c>
      <c r="M60">
        <v>5590</v>
      </c>
      <c r="N60" t="s">
        <v>184</v>
      </c>
      <c r="O60" t="str">
        <f t="shared" si="7"/>
        <v>5590-MULLANPHY BOTANICAL GARDENS</v>
      </c>
    </row>
    <row r="61" spans="1:15" x14ac:dyDescent="0.25">
      <c r="A61">
        <v>510</v>
      </c>
      <c r="B61" t="s">
        <v>55</v>
      </c>
      <c r="K61" s="3" t="str">
        <f t="shared" si="5"/>
        <v>510-Lexington Elementary</v>
      </c>
      <c r="L61">
        <v>560</v>
      </c>
      <c r="M61">
        <v>5600</v>
      </c>
      <c r="N61" t="s">
        <v>185</v>
      </c>
      <c r="O61" t="str">
        <f t="shared" si="7"/>
        <v>5600-OAK HILL ELEM.</v>
      </c>
    </row>
    <row r="62" spans="1:15" x14ac:dyDescent="0.25">
      <c r="A62">
        <v>326</v>
      </c>
      <c r="B62" t="s">
        <v>27</v>
      </c>
      <c r="K62" s="3" t="str">
        <f t="shared" si="5"/>
        <v>326-Long Middle</v>
      </c>
      <c r="L62">
        <v>561</v>
      </c>
      <c r="M62">
        <v>5610</v>
      </c>
      <c r="N62" t="s">
        <v>186</v>
      </c>
      <c r="O62" t="str">
        <f t="shared" ref="O62:O87" si="8">CONCATENATE(M62,"-",N62)</f>
        <v>5610-EARL NANCE SR. ELEM.</v>
      </c>
    </row>
    <row r="63" spans="1:15" x14ac:dyDescent="0.25">
      <c r="A63">
        <v>518</v>
      </c>
      <c r="B63" t="s">
        <v>56</v>
      </c>
      <c r="K63" s="3" t="str">
        <f t="shared" si="5"/>
        <v>518-Lyon Acad Basic Inst</v>
      </c>
      <c r="L63">
        <v>562</v>
      </c>
      <c r="M63">
        <v>5620</v>
      </c>
      <c r="N63" t="s">
        <v>187</v>
      </c>
      <c r="O63" t="str">
        <f t="shared" si="8"/>
        <v>5620-PEABODY ELEM.</v>
      </c>
    </row>
    <row r="64" spans="1:15" x14ac:dyDescent="0.25">
      <c r="A64">
        <v>524</v>
      </c>
      <c r="B64" t="s">
        <v>57</v>
      </c>
      <c r="K64" s="3" t="str">
        <f t="shared" si="5"/>
        <v>524-Mallinckrodt ABI</v>
      </c>
      <c r="L64">
        <v>578</v>
      </c>
      <c r="M64">
        <v>5780</v>
      </c>
      <c r="N64" t="s">
        <v>188</v>
      </c>
      <c r="O64" t="str">
        <f t="shared" si="8"/>
        <v>5780-SHAW VISUAL/PERF. ARTS CTR.</v>
      </c>
    </row>
    <row r="65" spans="1:17" x14ac:dyDescent="0.25">
      <c r="A65">
        <v>526</v>
      </c>
      <c r="B65" t="s">
        <v>58</v>
      </c>
      <c r="K65" s="3" t="str">
        <f t="shared" si="5"/>
        <v>526-Mann Elementary</v>
      </c>
      <c r="L65">
        <v>580</v>
      </c>
      <c r="M65">
        <v>5800</v>
      </c>
      <c r="N65" t="s">
        <v>189</v>
      </c>
      <c r="O65" t="str">
        <f t="shared" si="8"/>
        <v>5800-SHENANDOAH ELEM.</v>
      </c>
    </row>
    <row r="66" spans="1:17" x14ac:dyDescent="0.25">
      <c r="A66">
        <v>534</v>
      </c>
      <c r="B66" t="s">
        <v>59</v>
      </c>
      <c r="K66" s="3" t="str">
        <f t="shared" ref="K66:K74" si="9">CONCATENATE(A66,"-",B66)</f>
        <v>534-Mason Elementary</v>
      </c>
      <c r="L66">
        <v>586</v>
      </c>
      <c r="M66">
        <v>5860</v>
      </c>
      <c r="N66" t="s">
        <v>190</v>
      </c>
      <c r="O66" t="str">
        <f t="shared" si="8"/>
        <v>5860-SIGEL ELEM. COMM. ED. CTR.</v>
      </c>
    </row>
    <row r="67" spans="1:17" x14ac:dyDescent="0.25">
      <c r="A67">
        <v>313</v>
      </c>
      <c r="B67" t="s">
        <v>22</v>
      </c>
      <c r="K67" s="3" t="str">
        <f t="shared" si="9"/>
        <v>313-McKinley CJA</v>
      </c>
      <c r="L67">
        <v>593</v>
      </c>
      <c r="M67">
        <v>5930</v>
      </c>
      <c r="N67" t="s">
        <v>191</v>
      </c>
      <c r="O67" t="str">
        <f t="shared" si="8"/>
        <v>5930-STIX EARLY CHILDHOOD CTR.</v>
      </c>
      <c r="Q67" s="4"/>
    </row>
    <row r="68" spans="1:17" x14ac:dyDescent="0.25">
      <c r="A68">
        <v>550</v>
      </c>
      <c r="B68" t="s">
        <v>60</v>
      </c>
      <c r="K68" s="3" t="str">
        <f t="shared" si="9"/>
        <v>550-Meramec Elementary</v>
      </c>
      <c r="L68">
        <v>596</v>
      </c>
      <c r="M68">
        <v>5960</v>
      </c>
      <c r="N68" t="s">
        <v>192</v>
      </c>
      <c r="O68" t="str">
        <f t="shared" si="8"/>
        <v>5960-WALBRIDGE ELEM. COMMUNITY ED.</v>
      </c>
      <c r="Q68" s="4"/>
    </row>
    <row r="69" spans="1:17" x14ac:dyDescent="0.25">
      <c r="A69">
        <v>156</v>
      </c>
      <c r="B69" t="s">
        <v>12</v>
      </c>
      <c r="K69" s="3" t="str">
        <f t="shared" si="9"/>
        <v>156-Metro Acad Class HS</v>
      </c>
      <c r="L69">
        <v>597</v>
      </c>
      <c r="M69">
        <v>5970</v>
      </c>
      <c r="N69" t="s">
        <v>193</v>
      </c>
      <c r="O69" t="str">
        <f t="shared" si="8"/>
        <v>5970-WOERNER ELEM.</v>
      </c>
      <c r="Q69" s="4"/>
    </row>
    <row r="70" spans="1:17" x14ac:dyDescent="0.25">
      <c r="A70">
        <v>552</v>
      </c>
      <c r="B70" t="s">
        <v>61</v>
      </c>
      <c r="K70" s="3" t="str">
        <f t="shared" si="9"/>
        <v>552-Michael Ortho Handi</v>
      </c>
      <c r="L70">
        <v>601</v>
      </c>
      <c r="M70">
        <v>6010</v>
      </c>
      <c r="N70" t="s">
        <v>194</v>
      </c>
      <c r="O70" t="str">
        <f t="shared" si="8"/>
        <v>6010-WASHINGTON MONTESSORI</v>
      </c>
      <c r="Q70" s="4"/>
    </row>
    <row r="71" spans="1:17" x14ac:dyDescent="0.25">
      <c r="A71">
        <v>556</v>
      </c>
      <c r="B71" t="s">
        <v>62</v>
      </c>
      <c r="K71" s="3" t="str">
        <f t="shared" si="9"/>
        <v>556-Monroe Elementary School</v>
      </c>
      <c r="L71">
        <v>603</v>
      </c>
      <c r="M71">
        <v>6030</v>
      </c>
      <c r="N71" t="s">
        <v>195</v>
      </c>
      <c r="O71" t="str">
        <f t="shared" si="8"/>
        <v>6030-WILKINSON EARLY CHILDHOOD CTR.</v>
      </c>
      <c r="Q71" s="4"/>
    </row>
    <row r="72" spans="1:17" x14ac:dyDescent="0.25">
      <c r="A72">
        <v>559</v>
      </c>
      <c r="B72" t="s">
        <v>63</v>
      </c>
      <c r="K72" s="3" t="str">
        <f t="shared" si="9"/>
        <v>559-Mullanphy ILC</v>
      </c>
      <c r="L72">
        <v>612</v>
      </c>
      <c r="M72">
        <v>6120</v>
      </c>
      <c r="N72" t="s">
        <v>196</v>
      </c>
      <c r="O72" t="str">
        <f t="shared" si="8"/>
        <v>6120-WOODWARD ELEM.</v>
      </c>
      <c r="Q72" s="4"/>
    </row>
    <row r="73" spans="1:17" x14ac:dyDescent="0.25">
      <c r="A73">
        <v>671</v>
      </c>
      <c r="B73" t="s">
        <v>77</v>
      </c>
      <c r="K73" s="3" t="str">
        <f t="shared" si="9"/>
        <v>671-Mult-Path @ Stevens</v>
      </c>
      <c r="L73">
        <v>668</v>
      </c>
      <c r="M73">
        <v>6680</v>
      </c>
      <c r="N73" t="s">
        <v>249</v>
      </c>
      <c r="O73" t="str">
        <f t="shared" si="8"/>
        <v xml:space="preserve">6680-GRISCOM </v>
      </c>
    </row>
    <row r="74" spans="1:17" x14ac:dyDescent="0.25">
      <c r="A74">
        <v>497</v>
      </c>
      <c r="B74" t="s">
        <v>131</v>
      </c>
      <c r="K74" s="3" t="str">
        <f t="shared" si="9"/>
        <v>497-Nahed Chapman New American Academy</v>
      </c>
      <c r="L74">
        <v>679</v>
      </c>
      <c r="M74">
        <v>6790</v>
      </c>
      <c r="N74" t="s">
        <v>250</v>
      </c>
      <c r="O74" t="str">
        <f t="shared" si="8"/>
        <v xml:space="preserve">6790-ICA @ BLEWETT </v>
      </c>
      <c r="Q74" s="4"/>
    </row>
    <row r="75" spans="1:17" x14ac:dyDescent="0.25">
      <c r="A75">
        <v>692</v>
      </c>
      <c r="B75" t="s">
        <v>131</v>
      </c>
      <c r="K75" s="3" t="s">
        <v>130</v>
      </c>
      <c r="L75">
        <v>692</v>
      </c>
      <c r="M75">
        <v>6920</v>
      </c>
      <c r="N75" t="s">
        <v>251</v>
      </c>
      <c r="O75" t="str">
        <f t="shared" si="8"/>
        <v xml:space="preserve">6920-NCNAA @ ROOSEVELT </v>
      </c>
      <c r="Q75" s="4"/>
    </row>
    <row r="76" spans="1:17" x14ac:dyDescent="0.25">
      <c r="A76">
        <v>194</v>
      </c>
      <c r="B76" t="s">
        <v>19</v>
      </c>
      <c r="K76" s="3" t="str">
        <f t="shared" ref="K76:K115" si="10">CONCATENATE(A76,"-",B76)</f>
        <v>194-Northwest Transportation</v>
      </c>
      <c r="L76">
        <v>698</v>
      </c>
      <c r="M76">
        <v>6980</v>
      </c>
      <c r="N76" t="s">
        <v>252</v>
      </c>
      <c r="O76" t="str">
        <f t="shared" si="8"/>
        <v xml:space="preserve">6980-FRESH START ACADEMY @ SUMNER </v>
      </c>
    </row>
    <row r="77" spans="1:17" x14ac:dyDescent="0.25">
      <c r="A77">
        <v>114</v>
      </c>
      <c r="B77" t="s">
        <v>117</v>
      </c>
      <c r="K77" s="3" t="str">
        <f t="shared" si="10"/>
        <v>114-Nottingham CAJT</v>
      </c>
      <c r="L77">
        <v>699</v>
      </c>
      <c r="M77">
        <v>6990</v>
      </c>
      <c r="N77" t="s">
        <v>253</v>
      </c>
      <c r="O77" t="str">
        <f t="shared" si="8"/>
        <v xml:space="preserve">6990-ETS @ MADISON </v>
      </c>
    </row>
    <row r="78" spans="1:17" x14ac:dyDescent="0.25">
      <c r="A78" s="6" t="s">
        <v>128</v>
      </c>
      <c r="B78" t="s">
        <v>6</v>
      </c>
      <c r="K78" s="3" t="str">
        <f t="shared" si="10"/>
        <v>036-Nottingham Com Ed Ctr</v>
      </c>
      <c r="M78">
        <v>8000</v>
      </c>
      <c r="N78" t="s">
        <v>254</v>
      </c>
      <c r="O78" t="str">
        <f t="shared" si="8"/>
        <v xml:space="preserve">8000-BOARD OF EDUCATION </v>
      </c>
    </row>
    <row r="79" spans="1:17" x14ac:dyDescent="0.25">
      <c r="A79">
        <v>560</v>
      </c>
      <c r="B79" t="s">
        <v>64</v>
      </c>
      <c r="K79" s="3" t="str">
        <f t="shared" si="10"/>
        <v>560-Oak Hill Elementary</v>
      </c>
      <c r="M79" s="4" t="s">
        <v>201</v>
      </c>
      <c r="N79" t="s">
        <v>255</v>
      </c>
      <c r="O79" t="str">
        <f t="shared" si="8"/>
        <v xml:space="preserve">8020-CHIEF ACADEMIC OFFICE </v>
      </c>
    </row>
    <row r="80" spans="1:17" x14ac:dyDescent="0.25">
      <c r="A80" s="2">
        <v>28</v>
      </c>
      <c r="B80" t="s">
        <v>122</v>
      </c>
      <c r="K80" s="3" t="str">
        <f t="shared" si="10"/>
        <v>28-Oak Hill Full Service Ctr</v>
      </c>
      <c r="M80" s="4" t="s">
        <v>202</v>
      </c>
      <c r="N80" t="s">
        <v>256</v>
      </c>
      <c r="O80" t="str">
        <f t="shared" si="8"/>
        <v>8030-CHIEF OPERATING OFFICE</v>
      </c>
    </row>
    <row r="81" spans="1:15" x14ac:dyDescent="0.25">
      <c r="A81">
        <v>562</v>
      </c>
      <c r="B81" t="s">
        <v>66</v>
      </c>
      <c r="K81" s="3" t="str">
        <f t="shared" si="10"/>
        <v>562-Peabody Elementary</v>
      </c>
      <c r="M81">
        <v>8040</v>
      </c>
      <c r="N81" t="s">
        <v>257</v>
      </c>
      <c r="O81" t="str">
        <f t="shared" si="8"/>
        <v xml:space="preserve">8040-CHIEF OF SCHOOL </v>
      </c>
    </row>
    <row r="82" spans="1:15" x14ac:dyDescent="0.25">
      <c r="A82">
        <v>846</v>
      </c>
      <c r="B82" t="s">
        <v>113</v>
      </c>
      <c r="K82" s="3" t="str">
        <f t="shared" si="10"/>
        <v>846-PIIP</v>
      </c>
      <c r="M82">
        <v>8100</v>
      </c>
      <c r="N82" t="s">
        <v>258</v>
      </c>
      <c r="O82" t="str">
        <f t="shared" si="8"/>
        <v xml:space="preserve">8100-SUPERINTENDENT OF SCHOOLS </v>
      </c>
    </row>
    <row r="83" spans="1:15" x14ac:dyDescent="0.25">
      <c r="A83">
        <v>824</v>
      </c>
      <c r="B83" t="s">
        <v>115</v>
      </c>
      <c r="K83" s="3" t="str">
        <f t="shared" si="10"/>
        <v>824-Professional Development</v>
      </c>
      <c r="M83">
        <v>8110</v>
      </c>
      <c r="N83" t="s">
        <v>259</v>
      </c>
      <c r="O83" t="str">
        <f t="shared" si="8"/>
        <v xml:space="preserve">8110-DEPUTY SUPERINTENDENT </v>
      </c>
    </row>
    <row r="84" spans="1:15" x14ac:dyDescent="0.25">
      <c r="A84">
        <v>812</v>
      </c>
      <c r="B84" t="s">
        <v>82</v>
      </c>
      <c r="K84" s="3" t="str">
        <f t="shared" si="10"/>
        <v>812-Public Info &amp; Comm Outrea</v>
      </c>
      <c r="M84">
        <v>8120</v>
      </c>
      <c r="N84" t="s">
        <v>260</v>
      </c>
      <c r="O84" t="str">
        <f t="shared" si="8"/>
        <v xml:space="preserve">8120-PUBLIC INFO &amp; COMMUNITY OUTREACH </v>
      </c>
    </row>
    <row r="85" spans="1:15" x14ac:dyDescent="0.25">
      <c r="A85">
        <v>849</v>
      </c>
      <c r="B85" t="s">
        <v>112</v>
      </c>
      <c r="K85" s="3" t="str">
        <f t="shared" si="10"/>
        <v>849-Recruitment/Counseling</v>
      </c>
      <c r="M85">
        <v>8140</v>
      </c>
      <c r="N85" t="s">
        <v>261</v>
      </c>
      <c r="O85" t="str">
        <f t="shared" si="8"/>
        <v>8140-STATE AND FEDERAL PROGRAMS</v>
      </c>
    </row>
    <row r="86" spans="1:15" x14ac:dyDescent="0.25">
      <c r="A86">
        <v>984</v>
      </c>
      <c r="B86" t="s">
        <v>111</v>
      </c>
      <c r="K86" s="3" t="str">
        <f t="shared" si="10"/>
        <v>984-Research, Evaluation, Assessment</v>
      </c>
      <c r="M86">
        <v>8150</v>
      </c>
      <c r="N86" t="s">
        <v>262</v>
      </c>
      <c r="O86" t="str">
        <f t="shared" si="8"/>
        <v>8150-EDUCATION OFFICER - SPECIAL PROJECTS</v>
      </c>
    </row>
    <row r="87" spans="1:15" x14ac:dyDescent="0.25">
      <c r="A87">
        <v>168</v>
      </c>
      <c r="B87" t="s">
        <v>13</v>
      </c>
      <c r="K87" s="3" t="str">
        <f t="shared" si="10"/>
        <v>168-Roosevelt High</v>
      </c>
      <c r="M87">
        <v>8160</v>
      </c>
      <c r="N87" t="s">
        <v>263</v>
      </c>
      <c r="O87" t="str">
        <f t="shared" si="8"/>
        <v xml:space="preserve">8160-EDUCATION OFFICER - HIGH SCHOOLS </v>
      </c>
    </row>
    <row r="88" spans="1:15" x14ac:dyDescent="0.25">
      <c r="A88">
        <v>829</v>
      </c>
      <c r="B88" t="s">
        <v>118</v>
      </c>
      <c r="K88" s="3" t="str">
        <f t="shared" si="10"/>
        <v>829-Security</v>
      </c>
      <c r="M88">
        <v>8220</v>
      </c>
      <c r="N88" t="s">
        <v>264</v>
      </c>
      <c r="O88" t="str">
        <f>CONCATENATE(M88,"-",N88)</f>
        <v>8220-ALT. EDU/STUDENT RIGHTS</v>
      </c>
    </row>
    <row r="89" spans="1:15" x14ac:dyDescent="0.25">
      <c r="A89">
        <v>578</v>
      </c>
      <c r="B89" t="s">
        <v>67</v>
      </c>
      <c r="K89" s="3" t="str">
        <f t="shared" si="10"/>
        <v>578-Shaw VPA</v>
      </c>
      <c r="M89">
        <v>8240</v>
      </c>
      <c r="N89" t="s">
        <v>265</v>
      </c>
      <c r="O89" t="str">
        <f>CONCATENATE(M89,"-",N89)</f>
        <v>8240-PROFESSIONAL DEVELOPMENT</v>
      </c>
    </row>
    <row r="90" spans="1:15" x14ac:dyDescent="0.25">
      <c r="A90">
        <v>580</v>
      </c>
      <c r="B90" t="s">
        <v>68</v>
      </c>
      <c r="K90" s="3" t="str">
        <f t="shared" si="10"/>
        <v>580-Shenandoah Elementary</v>
      </c>
      <c r="M90">
        <v>8250</v>
      </c>
      <c r="N90" t="s">
        <v>215</v>
      </c>
      <c r="O90" t="str">
        <f>CONCATENATE(M90,"-",N90)</f>
        <v>8250-Leadership for Edu. Achieve</v>
      </c>
    </row>
    <row r="91" spans="1:15" x14ac:dyDescent="0.25">
      <c r="A91">
        <v>586</v>
      </c>
      <c r="B91" t="s">
        <v>69</v>
      </c>
      <c r="K91" s="3" t="str">
        <f t="shared" si="10"/>
        <v>586-Sigel Elementary</v>
      </c>
      <c r="M91">
        <v>8260</v>
      </c>
      <c r="N91" t="s">
        <v>88</v>
      </c>
      <c r="O91" t="str">
        <f>CONCATENATE(M91,"-",N91)</f>
        <v>8260-Vocational/Tech Education</v>
      </c>
    </row>
    <row r="92" spans="1:15" x14ac:dyDescent="0.25">
      <c r="A92">
        <v>699</v>
      </c>
      <c r="B92" t="s">
        <v>80</v>
      </c>
      <c r="K92" s="3" t="str">
        <f t="shared" si="10"/>
        <v>699-SLPS Therapeutic School</v>
      </c>
      <c r="M92">
        <v>8270</v>
      </c>
      <c r="N92" t="s">
        <v>89</v>
      </c>
      <c r="O92" t="str">
        <f>CONCATENATE(M92,"-",N92)</f>
        <v>8270-Community Education</v>
      </c>
    </row>
    <row r="93" spans="1:15" x14ac:dyDescent="0.25">
      <c r="A93">
        <v>173</v>
      </c>
      <c r="B93" t="s">
        <v>14</v>
      </c>
      <c r="K93" s="3" t="str">
        <f t="shared" si="10"/>
        <v>173-Soldan Int'l Studies</v>
      </c>
      <c r="M93">
        <v>8280</v>
      </c>
      <c r="N93" t="s">
        <v>90</v>
      </c>
      <c r="O93" t="str">
        <f t="shared" ref="O93:O118" si="11">CONCATENATE(M93,"-",N93)</f>
        <v>8280-Special Education</v>
      </c>
    </row>
    <row r="94" spans="1:15" x14ac:dyDescent="0.25">
      <c r="A94">
        <v>828</v>
      </c>
      <c r="B94" t="s">
        <v>90</v>
      </c>
      <c r="K94" s="3" t="str">
        <f t="shared" si="10"/>
        <v>828-Special Education</v>
      </c>
      <c r="M94">
        <v>8290</v>
      </c>
      <c r="N94" t="s">
        <v>203</v>
      </c>
      <c r="O94" t="str">
        <f t="shared" si="11"/>
        <v>8290-Special Services</v>
      </c>
    </row>
    <row r="95" spans="1:15" x14ac:dyDescent="0.25">
      <c r="A95">
        <v>851</v>
      </c>
      <c r="B95" t="s">
        <v>97</v>
      </c>
      <c r="K95" s="3" t="str">
        <f t="shared" si="10"/>
        <v>851-Springboard to Learning</v>
      </c>
      <c r="M95">
        <v>8310</v>
      </c>
      <c r="N95" t="s">
        <v>222</v>
      </c>
      <c r="O95" t="str">
        <f t="shared" si="11"/>
        <v>8310-Deputy Supt of SSS</v>
      </c>
    </row>
    <row r="96" spans="1:15" x14ac:dyDescent="0.25">
      <c r="A96">
        <v>991</v>
      </c>
      <c r="B96" t="s">
        <v>103</v>
      </c>
      <c r="K96" s="3" t="str">
        <f t="shared" si="10"/>
        <v>991-St. Louis Plan</v>
      </c>
      <c r="M96">
        <v>8330</v>
      </c>
      <c r="N96" t="s">
        <v>216</v>
      </c>
      <c r="O96" t="str">
        <f t="shared" si="11"/>
        <v>8330-Athletics</v>
      </c>
    </row>
    <row r="97" spans="1:15" x14ac:dyDescent="0.25">
      <c r="A97">
        <v>593</v>
      </c>
      <c r="B97" t="s">
        <v>70</v>
      </c>
      <c r="K97" s="3" t="str">
        <f t="shared" si="10"/>
        <v>593-Stix Early Childhood</v>
      </c>
      <c r="M97">
        <v>8350</v>
      </c>
      <c r="N97" t="s">
        <v>92</v>
      </c>
      <c r="O97" t="str">
        <f t="shared" si="11"/>
        <v>8350-Career Education</v>
      </c>
    </row>
    <row r="98" spans="1:15" x14ac:dyDescent="0.25">
      <c r="A98">
        <v>914</v>
      </c>
      <c r="B98" t="s">
        <v>101</v>
      </c>
      <c r="K98" s="3" t="str">
        <f t="shared" si="10"/>
        <v>914-Student Records</v>
      </c>
      <c r="M98">
        <v>8370</v>
      </c>
      <c r="N98" t="s">
        <v>223</v>
      </c>
      <c r="O98" t="str">
        <f t="shared" si="11"/>
        <v>8370-Volunteer Services</v>
      </c>
    </row>
    <row r="99" spans="1:15" x14ac:dyDescent="0.25">
      <c r="A99">
        <v>880</v>
      </c>
      <c r="B99" t="s">
        <v>98</v>
      </c>
      <c r="K99" s="3" t="str">
        <f t="shared" si="10"/>
        <v>880-Student Support Services</v>
      </c>
      <c r="M99">
        <v>8380</v>
      </c>
      <c r="N99" t="s">
        <v>217</v>
      </c>
      <c r="O99" t="str">
        <f t="shared" si="11"/>
        <v>8380-Bilingual/ESL Program</v>
      </c>
    </row>
    <row r="100" spans="1:15" x14ac:dyDescent="0.25">
      <c r="A100">
        <v>180</v>
      </c>
      <c r="B100" t="s">
        <v>15</v>
      </c>
      <c r="K100" s="3" t="str">
        <f t="shared" si="10"/>
        <v>180-Sumner High</v>
      </c>
      <c r="M100">
        <v>8400</v>
      </c>
      <c r="N100" t="s">
        <v>94</v>
      </c>
      <c r="O100" t="str">
        <f t="shared" si="11"/>
        <v>8400-Early Childhood Education</v>
      </c>
    </row>
    <row r="101" spans="1:15" x14ac:dyDescent="0.25">
      <c r="A101">
        <v>847</v>
      </c>
      <c r="B101" t="s">
        <v>96</v>
      </c>
      <c r="K101" s="3" t="str">
        <f t="shared" si="10"/>
        <v>847-Teaching / Learning Suppo</v>
      </c>
      <c r="M101">
        <v>8430</v>
      </c>
      <c r="N101" t="s">
        <v>224</v>
      </c>
      <c r="O101" t="str">
        <f t="shared" si="11"/>
        <v>8430-Accountability Officer</v>
      </c>
    </row>
    <row r="102" spans="1:15" x14ac:dyDescent="0.25">
      <c r="A102">
        <v>981</v>
      </c>
      <c r="B102" t="s">
        <v>102</v>
      </c>
      <c r="K102" s="3" t="str">
        <f t="shared" si="10"/>
        <v>981-Technology Services - MIS</v>
      </c>
      <c r="M102">
        <v>8440</v>
      </c>
      <c r="N102" t="s">
        <v>218</v>
      </c>
      <c r="O102" t="str">
        <f t="shared" si="11"/>
        <v>8440-Library Services</v>
      </c>
    </row>
    <row r="103" spans="1:15" x14ac:dyDescent="0.25">
      <c r="A103">
        <v>679</v>
      </c>
      <c r="B103" t="s">
        <v>78</v>
      </c>
      <c r="K103" s="3" t="str">
        <f t="shared" si="10"/>
        <v>679-The Innovation Concept Ac</v>
      </c>
      <c r="M103">
        <v>8460</v>
      </c>
      <c r="N103" t="s">
        <v>113</v>
      </c>
      <c r="O103" t="str">
        <f t="shared" si="11"/>
        <v>8460-PIIP</v>
      </c>
    </row>
    <row r="104" spans="1:15" x14ac:dyDescent="0.25">
      <c r="A104" s="5" t="s">
        <v>127</v>
      </c>
      <c r="B104" t="s">
        <v>124</v>
      </c>
      <c r="K104" s="3" t="str">
        <f t="shared" si="10"/>
        <v>049-Vashon Full Service Ctr</v>
      </c>
      <c r="M104">
        <v>8470</v>
      </c>
      <c r="N104" t="s">
        <v>219</v>
      </c>
      <c r="O104" t="str">
        <f t="shared" si="11"/>
        <v>8470-Teaching and Learning</v>
      </c>
    </row>
    <row r="105" spans="1:15" x14ac:dyDescent="0.25">
      <c r="A105">
        <v>183</v>
      </c>
      <c r="B105" t="s">
        <v>16</v>
      </c>
      <c r="K105" s="3" t="str">
        <f t="shared" si="10"/>
        <v>183-Vashon High</v>
      </c>
      <c r="M105">
        <v>8490</v>
      </c>
      <c r="N105" t="s">
        <v>225</v>
      </c>
      <c r="O105" t="str">
        <f t="shared" si="11"/>
        <v>8490-Recruitment/Counseling Ctr</v>
      </c>
    </row>
    <row r="106" spans="1:15" x14ac:dyDescent="0.25">
      <c r="A106">
        <v>826</v>
      </c>
      <c r="B106" t="s">
        <v>88</v>
      </c>
      <c r="K106" s="3" t="str">
        <f t="shared" si="10"/>
        <v>826-Vocational/Tech Education</v>
      </c>
      <c r="M106">
        <v>8510</v>
      </c>
      <c r="N106" t="s">
        <v>97</v>
      </c>
      <c r="O106" t="str">
        <f t="shared" si="11"/>
        <v>8510-Springboard to Learning</v>
      </c>
    </row>
    <row r="107" spans="1:15" x14ac:dyDescent="0.25">
      <c r="A107" s="2">
        <v>42</v>
      </c>
      <c r="B107" t="s">
        <v>7</v>
      </c>
      <c r="K107" s="3" t="str">
        <f t="shared" si="10"/>
        <v>42-Walbridge Com Ed Center</v>
      </c>
      <c r="M107">
        <v>8800</v>
      </c>
      <c r="N107" t="s">
        <v>98</v>
      </c>
      <c r="O107" t="str">
        <f t="shared" si="11"/>
        <v>8800-Student Support Services</v>
      </c>
    </row>
    <row r="108" spans="1:15" x14ac:dyDescent="0.25">
      <c r="A108">
        <v>596</v>
      </c>
      <c r="B108" t="s">
        <v>71</v>
      </c>
      <c r="K108" s="3" t="str">
        <f t="shared" si="10"/>
        <v>596-Walbridge Elementary</v>
      </c>
      <c r="M108">
        <v>9050</v>
      </c>
      <c r="N108" t="s">
        <v>99</v>
      </c>
      <c r="O108" t="str">
        <f t="shared" si="11"/>
        <v>9050-Building Commissioner</v>
      </c>
    </row>
    <row r="109" spans="1:15" x14ac:dyDescent="0.25">
      <c r="A109" s="5" t="s">
        <v>125</v>
      </c>
      <c r="B109" t="s">
        <v>121</v>
      </c>
      <c r="K109" s="3" t="str">
        <f t="shared" si="10"/>
        <v>042-Walbridge Full Service Ctr</v>
      </c>
      <c r="M109">
        <v>9060</v>
      </c>
      <c r="N109" t="s">
        <v>100</v>
      </c>
      <c r="O109" t="str">
        <f t="shared" si="11"/>
        <v>9060-Food &amp; Nutrition Services</v>
      </c>
    </row>
    <row r="110" spans="1:15" x14ac:dyDescent="0.25">
      <c r="A110">
        <v>601</v>
      </c>
      <c r="B110" t="s">
        <v>73</v>
      </c>
      <c r="K110" s="3" t="str">
        <f t="shared" si="10"/>
        <v>601-Washington Montess</v>
      </c>
      <c r="M110">
        <v>9140</v>
      </c>
      <c r="N110" t="s">
        <v>101</v>
      </c>
      <c r="O110" t="str">
        <f t="shared" si="11"/>
        <v>9140-Student Records</v>
      </c>
    </row>
    <row r="111" spans="1:15" x14ac:dyDescent="0.25">
      <c r="A111">
        <v>603</v>
      </c>
      <c r="B111" t="s">
        <v>74</v>
      </c>
      <c r="K111" s="3" t="str">
        <f t="shared" si="10"/>
        <v>603-Wilkinson ECC II</v>
      </c>
      <c r="M111">
        <v>9150</v>
      </c>
      <c r="N111" t="s">
        <v>204</v>
      </c>
      <c r="O111" t="str">
        <f t="shared" si="11"/>
        <v>9150-Material Management</v>
      </c>
    </row>
    <row r="112" spans="1:15" x14ac:dyDescent="0.25">
      <c r="A112">
        <v>597</v>
      </c>
      <c r="B112" t="s">
        <v>72</v>
      </c>
      <c r="K112" s="3" t="str">
        <f t="shared" si="10"/>
        <v>597-Woerner Elementary</v>
      </c>
      <c r="M112">
        <v>9180</v>
      </c>
      <c r="N112" t="s">
        <v>207</v>
      </c>
      <c r="O112" t="str">
        <f t="shared" si="11"/>
        <v>9180-Transportation Supervision</v>
      </c>
    </row>
    <row r="113" spans="1:15" x14ac:dyDescent="0.25">
      <c r="A113">
        <v>612</v>
      </c>
      <c r="B113" t="s">
        <v>75</v>
      </c>
      <c r="K113" s="3" t="str">
        <f t="shared" si="10"/>
        <v>612-Woodward Elementary</v>
      </c>
      <c r="M113">
        <v>9190</v>
      </c>
      <c r="N113" t="s">
        <v>206</v>
      </c>
      <c r="O113" t="str">
        <f t="shared" si="11"/>
        <v>9190-Garage</v>
      </c>
    </row>
    <row r="114" spans="1:15" x14ac:dyDescent="0.25">
      <c r="A114">
        <v>377</v>
      </c>
      <c r="B114" t="s">
        <v>29</v>
      </c>
      <c r="K114" s="3" t="str">
        <f t="shared" si="10"/>
        <v>377-Yeatman-Liddell Preparato</v>
      </c>
      <c r="M114">
        <v>9270</v>
      </c>
      <c r="N114" t="s">
        <v>205</v>
      </c>
      <c r="O114" t="str">
        <f t="shared" si="11"/>
        <v>9270-Transportation</v>
      </c>
    </row>
    <row r="115" spans="1:15" x14ac:dyDescent="0.25">
      <c r="A115" s="5" t="s">
        <v>126</v>
      </c>
      <c r="B115" t="s">
        <v>123</v>
      </c>
      <c r="K115" s="3" t="str">
        <f t="shared" si="10"/>
        <v>045-Yeatmann Full Service Ctr</v>
      </c>
      <c r="M115">
        <v>9700</v>
      </c>
      <c r="N115" t="s">
        <v>208</v>
      </c>
      <c r="O115" t="str">
        <f t="shared" si="11"/>
        <v>9700-Treasurer</v>
      </c>
    </row>
    <row r="116" spans="1:15" x14ac:dyDescent="0.25">
      <c r="M116">
        <v>9720</v>
      </c>
      <c r="N116" t="s">
        <v>209</v>
      </c>
      <c r="O116" t="str">
        <f t="shared" si="11"/>
        <v>9720-Grants Management</v>
      </c>
    </row>
    <row r="117" spans="1:15" x14ac:dyDescent="0.25">
      <c r="M117">
        <v>9730</v>
      </c>
      <c r="N117" t="s">
        <v>226</v>
      </c>
      <c r="O117" t="str">
        <f t="shared" si="11"/>
        <v>9730-Development Office</v>
      </c>
    </row>
    <row r="118" spans="1:15" x14ac:dyDescent="0.25">
      <c r="M118">
        <v>9740</v>
      </c>
      <c r="N118" t="s">
        <v>267</v>
      </c>
      <c r="O118" t="str">
        <f t="shared" si="11"/>
        <v>9740-Financial Management Office</v>
      </c>
    </row>
    <row r="119" spans="1:15" x14ac:dyDescent="0.25">
      <c r="M119">
        <v>9750</v>
      </c>
      <c r="N119" t="s">
        <v>208</v>
      </c>
      <c r="O119" t="str">
        <f t="shared" ref="O119:O127" si="12">CONCATENATE(M119,"-",N119)</f>
        <v>9750-Treasurer</v>
      </c>
    </row>
    <row r="120" spans="1:15" x14ac:dyDescent="0.25">
      <c r="M120">
        <v>9760</v>
      </c>
      <c r="N120" t="s">
        <v>210</v>
      </c>
      <c r="O120" t="str">
        <f t="shared" si="12"/>
        <v>9760-Budget Office</v>
      </c>
    </row>
    <row r="121" spans="1:15" x14ac:dyDescent="0.25">
      <c r="M121">
        <v>9770</v>
      </c>
      <c r="N121" t="s">
        <v>211</v>
      </c>
      <c r="O121" t="str">
        <f t="shared" si="12"/>
        <v>9770-Fiscal Control Office</v>
      </c>
    </row>
    <row r="122" spans="1:15" x14ac:dyDescent="0.25">
      <c r="M122">
        <v>9780</v>
      </c>
      <c r="N122" t="s">
        <v>212</v>
      </c>
      <c r="O122" t="str">
        <f t="shared" si="12"/>
        <v>9780-Fiscal Control Officer</v>
      </c>
    </row>
    <row r="123" spans="1:15" x14ac:dyDescent="0.25">
      <c r="M123">
        <v>9790</v>
      </c>
      <c r="N123" t="s">
        <v>213</v>
      </c>
      <c r="O123" t="str">
        <f t="shared" si="12"/>
        <v>9790-Payroll Office</v>
      </c>
    </row>
    <row r="124" spans="1:15" x14ac:dyDescent="0.25">
      <c r="M124">
        <v>9810</v>
      </c>
      <c r="N124" t="s">
        <v>238</v>
      </c>
      <c r="O124" t="str">
        <f t="shared" si="12"/>
        <v>9810-Information Technology</v>
      </c>
    </row>
    <row r="125" spans="1:15" x14ac:dyDescent="0.25">
      <c r="M125">
        <v>9840</v>
      </c>
      <c r="N125" t="s">
        <v>111</v>
      </c>
      <c r="O125" t="str">
        <f t="shared" si="12"/>
        <v>9840-Research, Evaluation, Assessment</v>
      </c>
    </row>
    <row r="126" spans="1:15" x14ac:dyDescent="0.25">
      <c r="M126">
        <v>9900</v>
      </c>
      <c r="N126" t="s">
        <v>214</v>
      </c>
      <c r="O126" t="str">
        <f t="shared" si="12"/>
        <v>9900-Human Resources</v>
      </c>
    </row>
    <row r="127" spans="1:15" x14ac:dyDescent="0.25">
      <c r="M127">
        <v>9910</v>
      </c>
      <c r="N127" t="s">
        <v>103</v>
      </c>
      <c r="O127" t="str">
        <f t="shared" si="12"/>
        <v>9910-St. Louis Plan</v>
      </c>
    </row>
    <row r="136" spans="13:14" x14ac:dyDescent="0.25">
      <c r="M136">
        <v>1440</v>
      </c>
      <c r="N136" t="s">
        <v>139</v>
      </c>
    </row>
    <row r="137" spans="13:14" x14ac:dyDescent="0.25">
      <c r="M137">
        <v>1540</v>
      </c>
      <c r="N137" t="s">
        <v>141</v>
      </c>
    </row>
    <row r="138" spans="13:14" x14ac:dyDescent="0.25">
      <c r="M138">
        <v>3140</v>
      </c>
      <c r="N138" t="s">
        <v>150</v>
      </c>
    </row>
    <row r="139" spans="13:14" x14ac:dyDescent="0.25">
      <c r="M139">
        <v>4360</v>
      </c>
      <c r="N139" t="s">
        <v>160</v>
      </c>
    </row>
    <row r="140" spans="13:14" x14ac:dyDescent="0.25">
      <c r="M140">
        <v>4480</v>
      </c>
      <c r="N140" t="s">
        <v>164</v>
      </c>
    </row>
    <row r="141" spans="13:14" x14ac:dyDescent="0.25">
      <c r="M141">
        <v>4580</v>
      </c>
      <c r="N141" t="s">
        <v>165</v>
      </c>
    </row>
    <row r="142" spans="13:14" x14ac:dyDescent="0.25">
      <c r="M142">
        <v>4630</v>
      </c>
      <c r="N142" t="s">
        <v>166</v>
      </c>
    </row>
    <row r="143" spans="13:14" x14ac:dyDescent="0.25">
      <c r="M143">
        <v>8190</v>
      </c>
      <c r="N143" t="s">
        <v>85</v>
      </c>
    </row>
  </sheetData>
  <sheetProtection algorithmName="SHA-512" hashValue="G4iqcbvIhVZ3MJxYkR5XIWg9y+sPvWmC4E/4E72c0fifqtHLNio+BcBqkD+sjN5RI3dnH3nkROdIPxsCYUIxFQ==" saltValue="rQCTaEqIKLdMW1GKY8LcIQ==" spinCount="100000" sheet="1" objects="1" scenarios="1"/>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Pay Agreement</vt:lpstr>
      <vt:lpstr>Sheet1</vt:lpstr>
      <vt:lpstr>Frequency</vt:lpstr>
      <vt:lpstr>Fund</vt:lpstr>
      <vt:lpstr>FY21Locations</vt:lpstr>
      <vt:lpstr>FY21Locs</vt:lpstr>
      <vt:lpstr>LocationDescrip</vt:lpstr>
      <vt:lpstr>LocationNum</vt:lpstr>
      <vt:lpstr>Locations</vt:lpstr>
      <vt:lpstr>LOCNAM</vt:lpstr>
    </vt:vector>
  </TitlesOfParts>
  <Company>St. Louis Public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SLPS</dc:creator>
  <cp:lastModifiedBy>Mack, Rosalind R.</cp:lastModifiedBy>
  <cp:lastPrinted>2024-07-08T21:27:06Z</cp:lastPrinted>
  <dcterms:created xsi:type="dcterms:W3CDTF">2016-05-11T16:25:59Z</dcterms:created>
  <dcterms:modified xsi:type="dcterms:W3CDTF">2025-06-30T19:08:24Z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42f8b2-88d4-454a-ae0a-d915e44763d2_Enabled">
    <vt:lpwstr>true</vt:lpwstr>
  </property>
  <property fmtid="{D5CDD505-2E9C-101B-9397-08002B2CF9AE}" pid="3" name="MSIP_Label_f442f8b2-88d4-454a-ae0a-d915e44763d2_SetDate">
    <vt:lpwstr>2022-09-13T15:24:48Z</vt:lpwstr>
  </property>
  <property fmtid="{D5CDD505-2E9C-101B-9397-08002B2CF9AE}" pid="4" name="MSIP_Label_f442f8b2-88d4-454a-ae0a-d915e44763d2_Method">
    <vt:lpwstr>Standard</vt:lpwstr>
  </property>
  <property fmtid="{D5CDD505-2E9C-101B-9397-08002B2CF9AE}" pid="5" name="MSIP_Label_f442f8b2-88d4-454a-ae0a-d915e44763d2_Name">
    <vt:lpwstr>defa4170-0d19-0005-0003-bc88714345d2</vt:lpwstr>
  </property>
  <property fmtid="{D5CDD505-2E9C-101B-9397-08002B2CF9AE}" pid="6" name="MSIP_Label_f442f8b2-88d4-454a-ae0a-d915e44763d2_SiteId">
    <vt:lpwstr>08e33d6b-a654-486a-80e3-20b190ae22d7</vt:lpwstr>
  </property>
  <property fmtid="{D5CDD505-2E9C-101B-9397-08002B2CF9AE}" pid="7" name="MSIP_Label_f442f8b2-88d4-454a-ae0a-d915e44763d2_ActionId">
    <vt:lpwstr>f3b7c26c-9dcd-4324-a64e-2e94c50a4f49</vt:lpwstr>
  </property>
  <property fmtid="{D5CDD505-2E9C-101B-9397-08002B2CF9AE}" pid="8" name="MSIP_Label_f442f8b2-88d4-454a-ae0a-d915e44763d2_ContentBits">
    <vt:lpwstr>0</vt:lpwstr>
  </property>
</Properties>
</file>